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defaultThemeVersion="166925"/>
  <mc:AlternateContent xmlns:mc="http://schemas.openxmlformats.org/markup-compatibility/2006">
    <mc:Choice Requires="x15">
      <x15ac:absPath xmlns:x15ac="http://schemas.microsoft.com/office/spreadsheetml/2010/11/ac" url="F:\0. GERENCIEMOS 2013 A 2018\1 GERENCIEMOS 2022\3-VERIFICAR22-11sep22\Plan Anticorrupc AC2022\"/>
    </mc:Choice>
  </mc:AlternateContent>
  <xr:revisionPtr revIDLastSave="0" documentId="13_ncr:1_{2A8B97D8-7830-49A0-B855-CE727F6F5063}" xr6:coauthVersionLast="36" xr6:coauthVersionMax="36" xr10:uidLastSave="{00000000-0000-0000-0000-000000000000}"/>
  <bookViews>
    <workbookView xWindow="0" yWindow="0" windowWidth="8415" windowHeight="10515" xr2:uid="{247C60E1-E35D-4F0D-976F-6C6FEE21AE7F}"/>
  </bookViews>
  <sheets>
    <sheet name="PAAC-OCI mayo22 " sheetId="1" r:id="rId1"/>
  </sheets>
  <definedNames>
    <definedName name="_xlnm._FilterDatabase" localSheetId="0" hidden="1">'PAAC-OCI mayo22 '!$A$7:$L$7</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Departamentos">#REF!</definedName>
    <definedName name="fin">#REF!</definedName>
    <definedName name="Fuentes">#REF!</definedName>
    <definedName name="Indicadores">#REF!</definedName>
    <definedName name="Objetivos">OFFSET(#REF!,0,0,COUNTA(#REF!)-1,1)</definedName>
    <definedName name="xx">OFFSET(#REF!,0,0,COUNTA(#REF!)-1,1)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4" i="1" l="1"/>
  <c r="F100" i="1" l="1"/>
  <c r="J25" i="1" l="1"/>
  <c r="F93" i="1" s="1"/>
  <c r="G100" i="1"/>
  <c r="I95" i="1"/>
  <c r="I93" i="1"/>
  <c r="I92" i="1"/>
  <c r="J88" i="1"/>
  <c r="F99" i="1" s="1"/>
  <c r="J78" i="1"/>
  <c r="F98" i="1" s="1"/>
  <c r="J64" i="1"/>
  <c r="F97" i="1" s="1"/>
  <c r="J51" i="1"/>
  <c r="F96" i="1" s="1"/>
  <c r="J33" i="1"/>
  <c r="F95" i="1" s="1"/>
  <c r="I96" i="1" l="1"/>
</calcChain>
</file>

<file path=xl/sharedStrings.xml><?xml version="1.0" encoding="utf-8"?>
<sst xmlns="http://schemas.openxmlformats.org/spreadsheetml/2006/main" count="517" uniqueCount="402">
  <si>
    <r>
      <t xml:space="preserve">
                                                                       </t>
    </r>
    <r>
      <rPr>
        <b/>
        <sz val="20"/>
        <color indexed="8"/>
        <rFont val="Calibri"/>
        <family val="2"/>
      </rPr>
      <t xml:space="preserve">                                   </t>
    </r>
    <r>
      <rPr>
        <b/>
        <sz val="14"/>
        <color indexed="8"/>
        <rFont val="Calibri"/>
        <family val="2"/>
      </rPr>
      <t xml:space="preserve">                                                                                                                                          </t>
    </r>
  </si>
  <si>
    <t>COMPONENTE 1: GESTIÓN DE LOS RIESGOS DE CORRUPCIÓN  -MAPA DE RIESGOS DE CORRUPCIÓN</t>
  </si>
  <si>
    <t>Subcomponente / proceso</t>
  </si>
  <si>
    <t>Actividades</t>
  </si>
  <si>
    <t>Indicador y Meta</t>
  </si>
  <si>
    <t>Responsable</t>
  </si>
  <si>
    <t>Fecha Ejecución</t>
  </si>
  <si>
    <t>% Cumple</t>
  </si>
  <si>
    <t>estado OCI sin totales</t>
  </si>
  <si>
    <t>1.1.1</t>
  </si>
  <si>
    <r>
      <t xml:space="preserve">Revisar y de ser necesario ajustar la  </t>
    </r>
    <r>
      <rPr>
        <b/>
        <sz val="13"/>
        <color indexed="8"/>
        <rFont val="Calibri"/>
        <family val="2"/>
      </rPr>
      <t xml:space="preserve">Política  de Gestión de Riesgos, </t>
    </r>
    <r>
      <rPr>
        <sz val="13"/>
        <color indexed="8"/>
        <rFont val="Calibri"/>
        <family val="2"/>
      </rPr>
      <t>incluyendo aspectos relacionados a la</t>
    </r>
    <r>
      <rPr>
        <b/>
        <sz val="13"/>
        <color indexed="8"/>
        <rFont val="Calibri"/>
        <family val="2"/>
      </rPr>
      <t xml:space="preserve"> gestión de los riesgos de corrupción, </t>
    </r>
    <r>
      <rPr>
        <sz val="13"/>
        <color indexed="8"/>
        <rFont val="Calibri"/>
        <family val="2"/>
      </rPr>
      <t>con los lineamientos de la Función Pública .  Y socializar en Comité Coordinador de Control Interno y Calidad-CCCIC</t>
    </r>
    <r>
      <rPr>
        <b/>
        <sz val="16"/>
        <color indexed="12"/>
        <rFont val="Calibri"/>
        <family val="2"/>
      </rPr>
      <t/>
    </r>
  </si>
  <si>
    <t xml:space="preserve"> Política  de Gestión de Riesgos actualizada  con los lineamientos de la función publica y publicada en la intranet 
meta: A 100% de los integrantes del CCCIC (21) se les  socializó la política de gestión de riesgos revisada. </t>
  </si>
  <si>
    <r>
      <t xml:space="preserve">Jefe de Planeación. </t>
    </r>
    <r>
      <rPr>
        <i/>
        <sz val="11"/>
        <color indexed="8"/>
        <rFont val="Calibri"/>
        <family val="2"/>
      </rPr>
      <t>(2da Línea de Defensa)</t>
    </r>
    <r>
      <rPr>
        <sz val="11"/>
        <color theme="1"/>
        <rFont val="Calibri"/>
        <family val="2"/>
        <scheme val="minor"/>
      </rPr>
      <t xml:space="preserve">
Jefe de Control Interno- </t>
    </r>
    <r>
      <rPr>
        <i/>
        <sz val="11"/>
        <color indexed="8"/>
        <rFont val="Calibri"/>
        <family val="2"/>
      </rPr>
      <t>(3ra línea de Defensa)</t>
    </r>
  </si>
  <si>
    <r>
      <t xml:space="preserve">Abril </t>
    </r>
    <r>
      <rPr>
        <b/>
        <sz val="11"/>
        <color indexed="8"/>
        <rFont val="Calibri"/>
        <family val="2"/>
      </rPr>
      <t>a Junio de 2022</t>
    </r>
  </si>
  <si>
    <r>
      <rPr>
        <b/>
        <sz val="13"/>
        <color indexed="8"/>
        <rFont val="Calibri"/>
        <family val="2"/>
      </rPr>
      <t xml:space="preserve">Subcomponente /proceso 1 
</t>
    </r>
    <r>
      <rPr>
        <sz val="13"/>
        <color indexed="8"/>
        <rFont val="Calibri"/>
        <family val="2"/>
      </rPr>
      <t>Política de Administración de Riesgos de Corrupción</t>
    </r>
  </si>
  <si>
    <t>1.1.2</t>
  </si>
  <si>
    <r>
      <t xml:space="preserve">Conformar un  </t>
    </r>
    <r>
      <rPr>
        <b/>
        <sz val="13"/>
        <color indexed="8"/>
        <rFont val="Calibri"/>
        <family val="2"/>
      </rPr>
      <t>Grupo de Trabajo</t>
    </r>
    <r>
      <rPr>
        <sz val="13"/>
        <color indexed="8"/>
        <rFont val="Calibri"/>
        <family val="2"/>
      </rPr>
      <t>, para la revisión de la norma y formulación de un Plan de Implementación con Cronograma.</t>
    </r>
  </si>
  <si>
    <r>
      <t xml:space="preserve">Indicador: % de cumplimiento del Plan de Implementación  la </t>
    </r>
    <r>
      <rPr>
        <b/>
        <sz val="12"/>
        <color indexed="8"/>
        <rFont val="Calibri"/>
        <family val="2"/>
      </rPr>
      <t>Circular externa</t>
    </r>
    <r>
      <rPr>
        <sz val="12"/>
        <color indexed="8"/>
        <rFont val="Calibri"/>
        <family val="2"/>
      </rPr>
      <t xml:space="preserve"> 20211700000004-5 de la </t>
    </r>
    <r>
      <rPr>
        <b/>
        <sz val="12"/>
        <color indexed="8"/>
        <rFont val="Calibri"/>
        <family val="2"/>
      </rPr>
      <t>Supersalud,</t>
    </r>
    <r>
      <rPr>
        <sz val="12"/>
        <color indexed="8"/>
        <rFont val="Calibri"/>
        <family val="2"/>
      </rPr>
      <t xml:space="preserve"> por parte del Grupo de Trabajo definido.</t>
    </r>
  </si>
  <si>
    <r>
      <t xml:space="preserve">Jefe  de Planeación
 </t>
    </r>
    <r>
      <rPr>
        <i/>
        <sz val="11"/>
        <color indexed="12"/>
        <rFont val="Calibri"/>
        <family val="2"/>
      </rPr>
      <t>2da Línea de Defensa</t>
    </r>
  </si>
  <si>
    <t>Febrero a noviembre de 2022</t>
  </si>
  <si>
    <r>
      <rPr>
        <b/>
        <sz val="13"/>
        <color indexed="8"/>
        <rFont val="Calibri"/>
        <family val="2"/>
      </rPr>
      <t xml:space="preserve">Subcomponente/
proceso  2
</t>
    </r>
    <r>
      <rPr>
        <sz val="13"/>
        <color indexed="8"/>
        <rFont val="Calibri"/>
        <family val="2"/>
      </rPr>
      <t>Construcción del Mapa de Riesgos de Corrupción y Actualización del Plan</t>
    </r>
  </si>
  <si>
    <t>1.2.1</t>
  </si>
  <si>
    <r>
      <t xml:space="preserve">Realizar </t>
    </r>
    <r>
      <rPr>
        <b/>
        <sz val="13"/>
        <color indexed="8"/>
        <rFont val="Calibri"/>
        <family val="2"/>
      </rPr>
      <t xml:space="preserve">ejercicio participativo </t>
    </r>
    <r>
      <rPr>
        <sz val="13"/>
        <color indexed="8"/>
        <rFont val="Calibri"/>
        <family val="2"/>
      </rPr>
      <t xml:space="preserve"> con clientes </t>
    </r>
    <r>
      <rPr>
        <b/>
        <sz val="13"/>
        <color indexed="8"/>
        <rFont val="Calibri"/>
        <family val="2"/>
      </rPr>
      <t>internos</t>
    </r>
    <r>
      <rPr>
        <sz val="13"/>
        <color indexed="8"/>
        <rFont val="Calibri"/>
        <family val="2"/>
      </rPr>
      <t xml:space="preserve"> y</t>
    </r>
    <r>
      <rPr>
        <b/>
        <sz val="13"/>
        <color indexed="8"/>
        <rFont val="Calibri"/>
        <family val="2"/>
      </rPr>
      <t xml:space="preserve"> externos</t>
    </r>
    <r>
      <rPr>
        <sz val="13"/>
        <color indexed="8"/>
        <rFont val="Calibri"/>
        <family val="2"/>
      </rPr>
      <t xml:space="preserve"> para la construcción del Plan Anticorrupción y de Atención al Ciudadano - PAAC, publicando </t>
    </r>
    <r>
      <rPr>
        <b/>
        <sz val="13"/>
        <color indexed="8"/>
        <rFont val="Calibri"/>
        <family val="2"/>
      </rPr>
      <t>propuesta en la página web</t>
    </r>
    <r>
      <rPr>
        <sz val="13"/>
        <color indexed="8"/>
        <rFont val="Calibri"/>
        <family val="2"/>
      </rPr>
      <t xml:space="preserve"> y promoviendo con los diferentes grupos de valor su revisión y envío de sugerencia de ajustes, antes de la publicación de la versión final </t>
    </r>
  </si>
  <si>
    <r>
      <rPr>
        <b/>
        <sz val="12"/>
        <color indexed="8"/>
        <rFont val="Calibri"/>
        <family val="2"/>
      </rPr>
      <t xml:space="preserve">Total medios </t>
    </r>
    <r>
      <rPr>
        <sz val="12"/>
        <color indexed="8"/>
        <rFont val="Calibri"/>
        <family val="2"/>
      </rPr>
      <t>por los cuales se difundió el Proyecto del Plan Anticorrupción y Atención al ciudadano-2022. ( mínimo 3 medios, entre ellos uno virtual, en 2 ocasiones   entre enero y agosto2022)</t>
    </r>
  </si>
  <si>
    <r>
      <t xml:space="preserve">Jefe  de Planeación
 </t>
    </r>
    <r>
      <rPr>
        <i/>
        <sz val="11"/>
        <color indexed="8"/>
        <rFont val="Calibri"/>
        <family val="2"/>
      </rPr>
      <t>2da Línea de Defensa</t>
    </r>
    <r>
      <rPr>
        <sz val="11"/>
        <color theme="1"/>
        <rFont val="Calibri"/>
        <family val="2"/>
        <scheme val="minor"/>
      </rPr>
      <t xml:space="preserve">
Jefes de Procesos
Jefe de mercadeo y ventas -  Comunicadora </t>
    </r>
  </si>
  <si>
    <r>
      <t xml:space="preserve">Enero </t>
    </r>
    <r>
      <rPr>
        <b/>
        <sz val="11"/>
        <color indexed="8"/>
        <rFont val="Calibri"/>
        <family val="2"/>
      </rPr>
      <t xml:space="preserve"> a agosto</t>
    </r>
    <r>
      <rPr>
        <sz val="11"/>
        <color theme="1"/>
        <rFont val="Calibri"/>
        <family val="2"/>
        <scheme val="minor"/>
      </rPr>
      <t xml:space="preserve"> de 2022</t>
    </r>
  </si>
  <si>
    <t>1.2.2</t>
  </si>
  <si>
    <r>
      <rPr>
        <b/>
        <sz val="13"/>
        <color indexed="8"/>
        <rFont val="Calibri"/>
        <family val="2"/>
      </rPr>
      <t>Actualizar</t>
    </r>
    <r>
      <rPr>
        <sz val="13"/>
        <color indexed="8"/>
        <rFont val="Calibri"/>
        <family val="2"/>
      </rPr>
      <t xml:space="preserve"> el  </t>
    </r>
    <r>
      <rPr>
        <b/>
        <sz val="13"/>
        <color indexed="8"/>
        <rFont val="Calibri"/>
        <family val="2"/>
      </rPr>
      <t>Plan Anticorrupción y de Atención al Ciudadano</t>
    </r>
    <r>
      <rPr>
        <sz val="13"/>
        <color indexed="8"/>
        <rFont val="Calibri"/>
        <family val="2"/>
      </rPr>
      <t xml:space="preserve"> para la vigencia 2022 ,   incorporando los componentes sugeridos por la función pública: </t>
    </r>
    <r>
      <rPr>
        <b/>
        <sz val="13"/>
        <color indexed="8"/>
        <rFont val="Calibri"/>
        <family val="2"/>
      </rPr>
      <t>1.</t>
    </r>
    <r>
      <rPr>
        <sz val="13"/>
        <color indexed="8"/>
        <rFont val="Calibri"/>
        <family val="2"/>
      </rPr>
      <t xml:space="preserve"> gestión de los riesgos de corrupción, </t>
    </r>
    <r>
      <rPr>
        <b/>
        <sz val="13"/>
        <color indexed="8"/>
        <rFont val="Calibri"/>
        <family val="2"/>
      </rPr>
      <t>2.</t>
    </r>
    <r>
      <rPr>
        <sz val="13"/>
        <color indexed="8"/>
        <rFont val="Calibri"/>
        <family val="2"/>
      </rPr>
      <t xml:space="preserve"> acciones antitramites,</t>
    </r>
    <r>
      <rPr>
        <b/>
        <sz val="13"/>
        <color indexed="8"/>
        <rFont val="Calibri"/>
        <family val="2"/>
      </rPr>
      <t>3</t>
    </r>
    <r>
      <rPr>
        <sz val="13"/>
        <color indexed="8"/>
        <rFont val="Calibri"/>
        <family val="2"/>
      </rPr>
      <t xml:space="preserve">. rendición de cuentas, </t>
    </r>
    <r>
      <rPr>
        <b/>
        <sz val="13"/>
        <color indexed="8"/>
        <rFont val="Calibri"/>
        <family val="2"/>
      </rPr>
      <t>4</t>
    </r>
    <r>
      <rPr>
        <sz val="13"/>
        <color indexed="8"/>
        <rFont val="Calibri"/>
        <family val="2"/>
      </rPr>
      <t xml:space="preserve">. servicio al ciudadano, </t>
    </r>
    <r>
      <rPr>
        <b/>
        <sz val="13"/>
        <color indexed="8"/>
        <rFont val="Calibri"/>
        <family val="2"/>
      </rPr>
      <t>5</t>
    </r>
    <r>
      <rPr>
        <sz val="13"/>
        <color indexed="8"/>
        <rFont val="Calibri"/>
        <family val="2"/>
      </rPr>
      <t xml:space="preserve"> transparencia y acceso a la información, </t>
    </r>
    <r>
      <rPr>
        <b/>
        <sz val="13"/>
        <color indexed="8"/>
        <rFont val="Calibri"/>
        <family val="2"/>
      </rPr>
      <t>6.</t>
    </r>
    <r>
      <rPr>
        <sz val="13"/>
        <color indexed="8"/>
        <rFont val="Calibri"/>
        <family val="2"/>
      </rPr>
      <t xml:space="preserve"> iniciativas adicionales (integridad entre otras). Presentar para aprobación a la Gerencia.</t>
    </r>
  </si>
  <si>
    <r>
      <t xml:space="preserve">Oportunidad en  Plan elaborado y presentado a la Gerencia para su aprobación, donde se identifiquen todos componentes definidos por la Función Pública:  
</t>
    </r>
    <r>
      <rPr>
        <b/>
        <sz val="12"/>
        <color indexed="8"/>
        <rFont val="Calibri"/>
        <family val="2"/>
      </rPr>
      <t>Meta:</t>
    </r>
    <r>
      <rPr>
        <sz val="12"/>
        <color indexed="8"/>
        <rFont val="Calibri"/>
        <family val="2"/>
      </rPr>
      <t xml:space="preserve"> Total componentes del Plan (mínimo 6)  y Resolución previa a su publicación. </t>
    </r>
  </si>
  <si>
    <r>
      <t xml:space="preserve">Jefe  de Planeación
</t>
    </r>
    <r>
      <rPr>
        <i/>
        <sz val="11"/>
        <color indexed="8"/>
        <rFont val="Calibri"/>
        <family val="2"/>
      </rPr>
      <t xml:space="preserve"> 2da Línea de Defensa</t>
    </r>
  </si>
  <si>
    <t xml:space="preserve">Enero  de 2022
</t>
  </si>
  <si>
    <t>N/A</t>
  </si>
  <si>
    <t>1.2.3</t>
  </si>
  <si>
    <r>
      <rPr>
        <b/>
        <sz val="13"/>
        <color indexed="8"/>
        <rFont val="Calibri"/>
        <family val="2"/>
      </rPr>
      <t xml:space="preserve">Evaluar </t>
    </r>
    <r>
      <rPr>
        <sz val="13"/>
        <color indexed="8"/>
        <rFont val="Calibri"/>
        <family val="2"/>
      </rPr>
      <t>el cumplimiento de las</t>
    </r>
    <r>
      <rPr>
        <b/>
        <sz val="13"/>
        <color indexed="8"/>
        <rFont val="Calibri"/>
        <family val="2"/>
      </rPr>
      <t xml:space="preserve"> acciones y los riesgos de corrupción materializados en la vigencia anterior y</t>
    </r>
    <r>
      <rPr>
        <sz val="13"/>
        <color indexed="8"/>
        <rFont val="Calibri"/>
        <family val="2"/>
      </rPr>
      <t xml:space="preserve"> Actualizar la  matriz de riesgos  </t>
    </r>
    <r>
      <rPr>
        <b/>
        <sz val="13"/>
        <color indexed="8"/>
        <rFont val="Calibri"/>
        <family val="2"/>
      </rPr>
      <t>de corrupción</t>
    </r>
    <r>
      <rPr>
        <sz val="13"/>
        <color indexed="8"/>
        <rFont val="Calibri"/>
        <family val="2"/>
      </rPr>
      <t>, a gestionarse en el 2022, según aplique a cada proceso.</t>
    </r>
  </si>
  <si>
    <r>
      <t>La</t>
    </r>
    <r>
      <rPr>
        <b/>
        <sz val="12"/>
        <color indexed="8"/>
        <rFont val="Calibri"/>
        <family val="2"/>
      </rPr>
      <t xml:space="preserve"> Matriz de riesgos </t>
    </r>
    <r>
      <rPr>
        <sz val="12"/>
        <color indexed="8"/>
        <rFont val="Calibri"/>
        <family val="2"/>
      </rPr>
      <t xml:space="preserve"> de los  (</t>
    </r>
    <r>
      <rPr>
        <b/>
        <sz val="16"/>
        <color indexed="8"/>
        <rFont val="Calibri"/>
        <family val="2"/>
      </rPr>
      <t>21)</t>
    </r>
    <r>
      <rPr>
        <sz val="12"/>
        <color indexed="8"/>
        <rFont val="Calibri"/>
        <family val="2"/>
      </rPr>
      <t xml:space="preserve">  procesos de la ESE,  </t>
    </r>
    <r>
      <rPr>
        <b/>
        <sz val="12"/>
        <color indexed="8"/>
        <rFont val="Calibri"/>
        <family val="2"/>
      </rPr>
      <t>actualizada</t>
    </r>
    <r>
      <rPr>
        <sz val="12"/>
        <color indexed="8"/>
        <rFont val="Calibri"/>
        <family val="2"/>
      </rPr>
      <t xml:space="preserve"> con identificación de corrupción, riesgos  LAFT, según aplique.
 (meta: </t>
    </r>
    <r>
      <rPr>
        <b/>
        <sz val="12"/>
        <color indexed="8"/>
        <rFont val="Calibri"/>
        <family val="2"/>
      </rPr>
      <t>Total de procesos</t>
    </r>
    <r>
      <rPr>
        <sz val="12"/>
        <color indexed="8"/>
        <rFont val="Calibri"/>
        <family val="2"/>
      </rPr>
      <t xml:space="preserve"> que para la fecha programada por la OCI, cuentan con la matriz de riesgos actualizada al  100%).</t>
    </r>
  </si>
  <si>
    <r>
      <t xml:space="preserve">Jefes de procesos -1ra Línea de defensa 
Jefe  de Planeación
</t>
    </r>
    <r>
      <rPr>
        <i/>
        <sz val="11"/>
        <color indexed="8"/>
        <rFont val="Calibri"/>
        <family val="2"/>
      </rPr>
      <t xml:space="preserve"> 2da Línea , </t>
    </r>
    <r>
      <rPr>
        <sz val="11"/>
        <color theme="1"/>
        <rFont val="Calibri"/>
        <family val="2"/>
        <scheme val="minor"/>
      </rPr>
      <t xml:space="preserve">
Jefe de Control Interno
</t>
    </r>
    <r>
      <rPr>
        <i/>
        <sz val="11"/>
        <color indexed="8"/>
        <rFont val="Calibri"/>
        <family val="2"/>
      </rPr>
      <t>3ra Línea de defensa</t>
    </r>
  </si>
  <si>
    <r>
      <t xml:space="preserve">Mayo  a </t>
    </r>
    <r>
      <rPr>
        <b/>
        <sz val="11"/>
        <color indexed="8"/>
        <rFont val="Calibri"/>
        <family val="2"/>
      </rPr>
      <t>Julio</t>
    </r>
    <r>
      <rPr>
        <sz val="11"/>
        <color theme="1"/>
        <rFont val="Calibri"/>
        <family val="2"/>
        <scheme val="minor"/>
      </rPr>
      <t xml:space="preserve"> 2022
</t>
    </r>
  </si>
  <si>
    <t>1.2.4</t>
  </si>
  <si>
    <r>
      <t xml:space="preserve">Hacer </t>
    </r>
    <r>
      <rPr>
        <b/>
        <sz val="13"/>
        <color indexed="8"/>
        <rFont val="Calibri"/>
        <family val="2"/>
      </rPr>
      <t>ejercicio de identificación de riesgos</t>
    </r>
    <r>
      <rPr>
        <sz val="13"/>
        <color indexed="8"/>
        <rFont val="Calibri"/>
        <family val="2"/>
      </rPr>
      <t xml:space="preserve"> de corrupción en cada uno de los equipos de trabajo de la E.S.E. </t>
    </r>
  </si>
  <si>
    <r>
      <rPr>
        <b/>
        <sz val="12"/>
        <color indexed="8"/>
        <rFont val="Calibri"/>
        <family val="2"/>
      </rPr>
      <t>Funcionarios encuestados</t>
    </r>
    <r>
      <rPr>
        <sz val="12"/>
        <color indexed="8"/>
        <rFont val="Calibri"/>
        <family val="2"/>
      </rPr>
      <t xml:space="preserve"> en cada uno de los procesos sobre identificación de posibles riesgos de corrupción &gt;= 50% del total de funcionarios de cada proceso. </t>
    </r>
  </si>
  <si>
    <t>Jefes de procesos</t>
  </si>
  <si>
    <r>
      <t>Febrero</t>
    </r>
    <r>
      <rPr>
        <b/>
        <sz val="11"/>
        <color indexed="12"/>
        <rFont val="Calibri"/>
        <family val="2"/>
      </rPr>
      <t xml:space="preserve"> a Julio </t>
    </r>
    <r>
      <rPr>
        <sz val="11"/>
        <color theme="1"/>
        <rFont val="Calibri"/>
        <family val="2"/>
        <scheme val="minor"/>
      </rPr>
      <t>de 2022</t>
    </r>
  </si>
  <si>
    <t>1.3.1</t>
  </si>
  <si>
    <r>
      <rPr>
        <b/>
        <sz val="13"/>
        <color indexed="8"/>
        <rFont val="Calibri"/>
        <family val="2"/>
      </rPr>
      <t>Publicar</t>
    </r>
    <r>
      <rPr>
        <sz val="13"/>
        <color indexed="8"/>
        <rFont val="Calibri"/>
        <family val="2"/>
      </rPr>
      <t xml:space="preserve"> en la intranet y página web de la ESE, el </t>
    </r>
    <r>
      <rPr>
        <b/>
        <sz val="13"/>
        <color indexed="8"/>
        <rFont val="Calibri"/>
        <family val="2"/>
      </rPr>
      <t>Plan Anticorrupción y Atención al Ciudadano</t>
    </r>
    <r>
      <rPr>
        <sz val="13"/>
        <color indexed="8"/>
        <rFont val="Calibri"/>
        <family val="2"/>
      </rPr>
      <t xml:space="preserve">  con las estrategias de cada componente para la vigencia 2022 </t>
    </r>
    <r>
      <rPr>
        <b/>
        <sz val="13"/>
        <color indexed="8"/>
        <rFont val="Calibri"/>
        <family val="2"/>
      </rPr>
      <t>y actualizar las versiones cuando se requiera.</t>
    </r>
    <r>
      <rPr>
        <sz val="13"/>
        <color indexed="8"/>
        <rFont val="Calibri"/>
        <family val="2"/>
      </rPr>
      <t xml:space="preserve"> </t>
    </r>
  </si>
  <si>
    <r>
      <rPr>
        <b/>
        <sz val="12"/>
        <color indexed="8"/>
        <rFont val="Calibri"/>
        <family val="2"/>
      </rPr>
      <t xml:space="preserve">Publicación </t>
    </r>
    <r>
      <rPr>
        <sz val="12"/>
        <color indexed="8"/>
        <rFont val="Calibri"/>
        <family val="2"/>
      </rPr>
      <t xml:space="preserve">oportuna del Plan Anticorrupción y Atención al Ciudadano de la actual vigencia </t>
    </r>
    <r>
      <rPr>
        <b/>
        <sz val="12"/>
        <color indexed="8"/>
        <rFont val="Calibri"/>
        <family val="2"/>
      </rPr>
      <t>y  sus actualizaciones</t>
    </r>
    <r>
      <rPr>
        <sz val="12"/>
        <color indexed="8"/>
        <rFont val="Calibri"/>
        <family val="2"/>
      </rPr>
      <t xml:space="preserve">   en la pagina web.
 (meta: publicación del Plan inicial a 31 enero y total versiones publicadas oportunamente, si se requieren)   
</t>
    </r>
  </si>
  <si>
    <r>
      <t xml:space="preserve">Enero  a </t>
    </r>
    <r>
      <rPr>
        <b/>
        <sz val="11"/>
        <color indexed="8"/>
        <rFont val="Calibri"/>
        <family val="2"/>
      </rPr>
      <t>octubre</t>
    </r>
    <r>
      <rPr>
        <sz val="11"/>
        <color theme="1"/>
        <rFont val="Calibri"/>
        <family val="2"/>
        <scheme val="minor"/>
      </rPr>
      <t xml:space="preserve"> de 2022</t>
    </r>
  </si>
  <si>
    <r>
      <rPr>
        <b/>
        <sz val="13"/>
        <color indexed="8"/>
        <rFont val="Calibri"/>
        <family val="2"/>
      </rPr>
      <t xml:space="preserve">Subcomponente /proceso 3                                            </t>
    </r>
    <r>
      <rPr>
        <sz val="13"/>
        <color indexed="8"/>
        <rFont val="Calibri"/>
        <family val="2"/>
      </rPr>
      <t xml:space="preserve"> Consulta y divulgación </t>
    </r>
  </si>
  <si>
    <t>1.3.2</t>
  </si>
  <si>
    <r>
      <rPr>
        <b/>
        <sz val="13"/>
        <color indexed="8"/>
        <rFont val="Calibri"/>
        <family val="2"/>
      </rPr>
      <t>Publicar en la página web</t>
    </r>
    <r>
      <rPr>
        <sz val="13"/>
        <color indexed="8"/>
        <rFont val="Calibri"/>
        <family val="2"/>
      </rPr>
      <t xml:space="preserve"> los resultados de </t>
    </r>
    <r>
      <rPr>
        <b/>
        <sz val="13"/>
        <color indexed="8"/>
        <rFont val="Calibri"/>
        <family val="2"/>
      </rPr>
      <t>gestión de los riesgos</t>
    </r>
    <r>
      <rPr>
        <sz val="13"/>
        <color indexed="8"/>
        <rFont val="Calibri"/>
        <family val="2"/>
      </rPr>
      <t xml:space="preserve"> de corrupción de la vigencia</t>
    </r>
    <r>
      <rPr>
        <b/>
        <sz val="13"/>
        <color indexed="8"/>
        <rFont val="Calibri"/>
        <family val="2"/>
      </rPr>
      <t xml:space="preserve"> 2021</t>
    </r>
    <r>
      <rPr>
        <b/>
        <sz val="13"/>
        <color indexed="12"/>
        <rFont val="Calibri"/>
        <family val="2"/>
      </rPr>
      <t xml:space="preserve">-2022 </t>
    </r>
    <r>
      <rPr>
        <b/>
        <sz val="13"/>
        <color indexed="8"/>
        <rFont val="Calibri"/>
        <family val="2"/>
      </rPr>
      <t xml:space="preserve"> y </t>
    </r>
    <r>
      <rPr>
        <sz val="13"/>
        <color indexed="8"/>
        <rFont val="Calibri"/>
        <family val="2"/>
      </rPr>
      <t>la nueva matriz de riesgos de corrupción  2022</t>
    </r>
    <r>
      <rPr>
        <b/>
        <sz val="13"/>
        <color indexed="12"/>
        <rFont val="Calibri"/>
        <family val="2"/>
      </rPr>
      <t xml:space="preserve"> -2023</t>
    </r>
    <r>
      <rPr>
        <sz val="13"/>
        <color indexed="8"/>
        <rFont val="Calibri"/>
        <family val="2"/>
      </rPr>
      <t xml:space="preserve"> con sus  controles y acciones de mejora  </t>
    </r>
  </si>
  <si>
    <r>
      <t xml:space="preserve">Publicación del </t>
    </r>
    <r>
      <rPr>
        <b/>
        <sz val="12"/>
        <color indexed="8"/>
        <rFont val="Calibri"/>
        <family val="2"/>
      </rPr>
      <t>informe</t>
    </r>
    <r>
      <rPr>
        <sz val="12"/>
        <color indexed="8"/>
        <rFont val="Calibri"/>
        <family val="2"/>
      </rPr>
      <t xml:space="preserve"> de los resultados a la gestión de </t>
    </r>
    <r>
      <rPr>
        <b/>
        <sz val="12"/>
        <color indexed="8"/>
        <rFont val="Calibri"/>
        <family val="2"/>
      </rPr>
      <t>riesgos de corrupción 2021</t>
    </r>
    <r>
      <rPr>
        <b/>
        <sz val="12"/>
        <color indexed="12"/>
        <rFont val="Calibri"/>
        <family val="2"/>
      </rPr>
      <t>-2022</t>
    </r>
    <r>
      <rPr>
        <sz val="12"/>
        <color indexed="8"/>
        <rFont val="Calibri"/>
        <family val="2"/>
      </rPr>
      <t>, así como, la nueva matriz de riesgos de corrupción 2022</t>
    </r>
    <r>
      <rPr>
        <sz val="12"/>
        <color indexed="12"/>
        <rFont val="Calibri"/>
        <family val="2"/>
      </rPr>
      <t xml:space="preserve">-2023 </t>
    </r>
    <r>
      <rPr>
        <b/>
        <sz val="14"/>
        <color indexed="12"/>
        <rFont val="Calibri"/>
        <family val="2"/>
      </rPr>
      <t xml:space="preserve"> </t>
    </r>
    <r>
      <rPr>
        <sz val="12"/>
        <color indexed="8"/>
        <rFont val="Calibri"/>
        <family val="2"/>
      </rPr>
      <t xml:space="preserve">
</t>
    </r>
  </si>
  <si>
    <t>Mayo  a  Agosto 2022</t>
  </si>
  <si>
    <t>1.3.3</t>
  </si>
  <si>
    <r>
      <t xml:space="preserve">Actualizar la </t>
    </r>
    <r>
      <rPr>
        <b/>
        <sz val="13"/>
        <color indexed="8"/>
        <rFont val="Calibri"/>
        <family val="2"/>
      </rPr>
      <t>capacitación</t>
    </r>
    <r>
      <rPr>
        <sz val="13"/>
        <color indexed="8"/>
        <rFont val="Calibri"/>
        <family val="2"/>
      </rPr>
      <t xml:space="preserve"> sobre la  "</t>
    </r>
    <r>
      <rPr>
        <b/>
        <sz val="13"/>
        <color indexed="8"/>
        <rFont val="Calibri"/>
        <family val="2"/>
      </rPr>
      <t>Política de administración de riesgos</t>
    </r>
    <r>
      <rPr>
        <sz val="13"/>
        <color indexed="8"/>
        <rFont val="Calibri"/>
        <family val="2"/>
      </rPr>
      <t xml:space="preserve"> y el </t>
    </r>
    <r>
      <rPr>
        <b/>
        <sz val="13"/>
        <color indexed="8"/>
        <rFont val="Calibri"/>
        <family val="2"/>
      </rPr>
      <t xml:space="preserve">plan anticorrupción y Atención al Ciudadano </t>
    </r>
    <r>
      <rPr>
        <sz val="13"/>
        <color indexed="8"/>
        <rFont val="Calibri"/>
        <family val="2"/>
      </rPr>
      <t xml:space="preserve">de la vigencia", teniendo en cuenta los riesgos </t>
    </r>
    <r>
      <rPr>
        <b/>
        <sz val="13"/>
        <color indexed="8"/>
        <rFont val="Calibri"/>
        <family val="2"/>
      </rPr>
      <t>de corrupción</t>
    </r>
    <r>
      <rPr>
        <sz val="13"/>
        <color indexed="8"/>
        <rFont val="Calibri"/>
        <family val="2"/>
      </rPr>
      <t xml:space="preserve">  incluyendo </t>
    </r>
    <r>
      <rPr>
        <b/>
        <sz val="13"/>
        <color indexed="8"/>
        <rFont val="Calibri"/>
        <family val="2"/>
      </rPr>
      <t>las estrategias de la actual vigencia</t>
    </r>
    <r>
      <rPr>
        <sz val="13"/>
        <color indexed="8"/>
        <rFont val="Calibri"/>
        <family val="2"/>
      </rPr>
      <t xml:space="preserve">, para darlas a conocer al cliente interno  a través de la plataforma virtual educativa o en forma presencial, y  evaluar conocimiento. </t>
    </r>
  </si>
  <si>
    <r>
      <t>Proporción de</t>
    </r>
    <r>
      <rPr>
        <b/>
        <sz val="12"/>
        <color indexed="8"/>
        <rFont val="Calibri"/>
        <family val="2"/>
      </rPr>
      <t xml:space="preserve"> funcionarios capacitados </t>
    </r>
    <r>
      <rPr>
        <sz val="12"/>
        <color indexed="8"/>
        <rFont val="Calibri"/>
        <family val="2"/>
      </rPr>
      <t>en la política de administración de riesgos, y en las Estrategias y objetivo del Plan Anticorrupción y Atención al Ciudadano de la vigencia. Calificación promedio &gt;= 8.5
meta:   (&gt;=</t>
    </r>
    <r>
      <rPr>
        <b/>
        <sz val="12"/>
        <color indexed="8"/>
        <rFont val="Calibri"/>
        <family val="2"/>
      </rPr>
      <t>50</t>
    </r>
    <r>
      <rPr>
        <sz val="12"/>
        <color indexed="8"/>
        <rFont val="Calibri"/>
        <family val="2"/>
      </rPr>
      <t xml:space="preserve"> %) de todo el personal en ambos temas incluyendo supernumerarios  y contratistas).
</t>
    </r>
  </si>
  <si>
    <r>
      <t xml:space="preserve">Jefe de Planeación. </t>
    </r>
    <r>
      <rPr>
        <i/>
        <sz val="11"/>
        <color indexed="8"/>
        <rFont val="Calibri"/>
        <family val="2"/>
      </rPr>
      <t>(2da Línea de Defensa)</t>
    </r>
    <r>
      <rPr>
        <sz val="11"/>
        <color theme="1"/>
        <rFont val="Calibri"/>
        <family val="2"/>
        <scheme val="minor"/>
      </rPr>
      <t xml:space="preserve">
</t>
    </r>
  </si>
  <si>
    <r>
      <rPr>
        <b/>
        <sz val="11"/>
        <color indexed="8"/>
        <rFont val="Calibri"/>
        <family val="2"/>
      </rPr>
      <t>Mayo  a  Agosto</t>
    </r>
    <r>
      <rPr>
        <sz val="11"/>
        <color theme="1"/>
        <rFont val="Calibri"/>
        <family val="2"/>
        <scheme val="minor"/>
      </rPr>
      <t xml:space="preserve"> 2022
</t>
    </r>
  </si>
  <si>
    <t>1.3.4</t>
  </si>
  <si>
    <r>
      <t xml:space="preserve">Desplegar con los funcionarios los </t>
    </r>
    <r>
      <rPr>
        <b/>
        <sz val="13"/>
        <color indexed="8"/>
        <rFont val="Calibri"/>
        <family val="2"/>
      </rPr>
      <t>mapas de riesgo</t>
    </r>
    <r>
      <rPr>
        <sz val="13"/>
        <color indexed="8"/>
        <rFont val="Calibri"/>
        <family val="2"/>
      </rPr>
      <t xml:space="preserve"> de los procesos y sus controles </t>
    </r>
    <r>
      <rPr>
        <b/>
        <sz val="13"/>
        <color indexed="8"/>
        <rFont val="Calibri"/>
        <family val="2"/>
      </rPr>
      <t>para el 2022-2023</t>
    </r>
    <r>
      <rPr>
        <sz val="13"/>
        <color indexed="8"/>
        <rFont val="Calibri"/>
        <family val="2"/>
      </rPr>
      <t xml:space="preserve">, incluyendo los riesgos de corrupción y de seguridad informática aplicables al proceso  </t>
    </r>
  </si>
  <si>
    <r>
      <t xml:space="preserve">Proporción de </t>
    </r>
    <r>
      <rPr>
        <b/>
        <sz val="12"/>
        <color indexed="8"/>
        <rFont val="Calibri"/>
        <family val="2"/>
      </rPr>
      <t>funcionarios</t>
    </r>
    <r>
      <rPr>
        <sz val="12"/>
        <color indexed="8"/>
        <rFont val="Calibri"/>
        <family val="2"/>
      </rPr>
      <t xml:space="preserve"> por proceso a los cuales el líder del mismo, le dio a conocer los </t>
    </r>
    <r>
      <rPr>
        <b/>
        <sz val="12"/>
        <color indexed="8"/>
        <rFont val="Calibri"/>
        <family val="2"/>
      </rPr>
      <t>controles a implementar</t>
    </r>
    <r>
      <rPr>
        <sz val="12"/>
        <color indexed="8"/>
        <rFont val="Calibri"/>
        <family val="2"/>
      </rPr>
      <t xml:space="preserve"> para mitigar los riesgos del proceso. (</t>
    </r>
    <r>
      <rPr>
        <b/>
        <sz val="12"/>
        <color indexed="8"/>
        <rFont val="Calibri"/>
        <family val="2"/>
      </rPr>
      <t>70</t>
    </r>
    <r>
      <rPr>
        <sz val="12"/>
        <color indexed="8"/>
        <rFont val="Calibri"/>
        <family val="2"/>
      </rPr>
      <t xml:space="preserve">% funcionarios de c/proceso administrativo y </t>
    </r>
    <r>
      <rPr>
        <b/>
        <sz val="12"/>
        <color indexed="8"/>
        <rFont val="Calibri"/>
        <family val="2"/>
      </rPr>
      <t>40%</t>
    </r>
    <r>
      <rPr>
        <sz val="12"/>
        <color indexed="8"/>
        <rFont val="Calibri"/>
        <family val="2"/>
      </rPr>
      <t xml:space="preserve"> de los funcionarios de procesos asistenciales)</t>
    </r>
  </si>
  <si>
    <t xml:space="preserve">Jefes de procesos - 1ra y 2da  Línea de defensa </t>
  </si>
  <si>
    <t xml:space="preserve">Julio a  Noviembre de 2022
</t>
  </si>
  <si>
    <t>1.3.5</t>
  </si>
  <si>
    <r>
      <t xml:space="preserve">Reentrenar  a los jefes y líderes de servicios, en el </t>
    </r>
    <r>
      <rPr>
        <b/>
        <sz val="13"/>
        <color indexed="8"/>
        <rFont val="Calibri"/>
        <family val="2"/>
      </rPr>
      <t xml:space="preserve"> manejo  del aplicativo informático para administrar y  gestionar los riesgos</t>
    </r>
    <r>
      <rPr>
        <sz val="13"/>
        <color indexed="8"/>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</si>
  <si>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2"/>
        <color indexed="8"/>
        <rFont val="Calibri"/>
        <family val="2"/>
      </rPr>
      <t>20)</t>
    </r>
    <r>
      <rPr>
        <sz val="12"/>
        <color indexed="8"/>
        <rFont val="Calibri"/>
        <family val="2"/>
      </rPr>
      <t xml:space="preserve"> y  Lideres de procesos (</t>
    </r>
    <r>
      <rPr>
        <b/>
        <sz val="12"/>
        <color indexed="8"/>
        <rFont val="Calibri"/>
        <family val="2"/>
      </rPr>
      <t>20</t>
    </r>
    <r>
      <rPr>
        <sz val="12"/>
        <color indexed="8"/>
        <rFont val="Calibri"/>
        <family val="2"/>
      </rPr>
      <t xml:space="preserve">), reentrenados en el aplicativo informático para la administración y gestión de la matriz de riesgos y el  seguimiento al controles. 
</t>
    </r>
  </si>
  <si>
    <r>
      <t xml:space="preserve">Líder de Planeación.     
</t>
    </r>
    <r>
      <rPr>
        <i/>
        <sz val="11"/>
        <color indexed="8"/>
        <rFont val="Calibri"/>
        <family val="2"/>
      </rPr>
      <t xml:space="preserve">1ra línea 
</t>
    </r>
    <r>
      <rPr>
        <sz val="11"/>
        <color theme="1"/>
        <rFont val="Calibri"/>
        <family val="2"/>
        <scheme val="minor"/>
      </rPr>
      <t xml:space="preserve">Jefe de Control Interno
</t>
    </r>
    <r>
      <rPr>
        <i/>
        <sz val="11"/>
        <color indexed="8"/>
        <rFont val="Calibri"/>
        <family val="2"/>
      </rPr>
      <t xml:space="preserve">3ra línea </t>
    </r>
    <r>
      <rPr>
        <sz val="11"/>
        <color theme="1"/>
        <rFont val="Calibri"/>
        <family val="2"/>
        <scheme val="minor"/>
      </rPr>
      <t xml:space="preserve">
Jefe Gestión de la Información </t>
    </r>
  </si>
  <si>
    <t xml:space="preserve">Mayo a Agosto  de 2022
</t>
  </si>
  <si>
    <t>1.3.6</t>
  </si>
  <si>
    <r>
      <t>Realizar</t>
    </r>
    <r>
      <rPr>
        <b/>
        <sz val="13"/>
        <color indexed="8"/>
        <rFont val="Calibri"/>
        <family val="2"/>
      </rPr>
      <t xml:space="preserve"> ejercicio de participación</t>
    </r>
    <r>
      <rPr>
        <sz val="13"/>
        <color indexed="8"/>
        <rFont val="Calibri"/>
        <family val="2"/>
      </rPr>
      <t xml:space="preserve"> con los equipos de trabajo de los procesos, para </t>
    </r>
    <r>
      <rPr>
        <b/>
        <sz val="13"/>
        <color indexed="8"/>
        <rFont val="Calibri"/>
        <family val="2"/>
      </rPr>
      <t>identificar nuevos riesgos de corrupción</t>
    </r>
    <r>
      <rPr>
        <sz val="13"/>
        <color indexed="8"/>
        <rFont val="Calibri"/>
        <family val="2"/>
      </rPr>
      <t xml:space="preserve"> o nuevos controles</t>
    </r>
  </si>
  <si>
    <r>
      <t xml:space="preserve">meta:  (20 Jefe y 25 lideres de subprocesos, participan en la </t>
    </r>
    <r>
      <rPr>
        <b/>
        <sz val="12"/>
        <color indexed="8"/>
        <rFont val="Calibri"/>
        <family val="2"/>
      </rPr>
      <t>construcción de sus matrices de riesgos</t>
    </r>
    <r>
      <rPr>
        <sz val="12"/>
        <color indexed="8"/>
        <rFont val="Calibri"/>
        <family val="2"/>
      </rPr>
      <t xml:space="preserve"> y definen los riesgos de corrupción de sus procesos  según  les aplique) </t>
    </r>
  </si>
  <si>
    <t>Jefes de procesos -1ra Línea 
Jefe  de Planeación
 2da Línea 
Jefe de Control Interno
3ra Línea</t>
  </si>
  <si>
    <t xml:space="preserve">
Marzo  a Octubre 2022</t>
  </si>
  <si>
    <r>
      <rPr>
        <b/>
        <sz val="13"/>
        <color indexed="8"/>
        <rFont val="Calibri"/>
        <family val="2"/>
      </rPr>
      <t xml:space="preserve">
Subcomponente /proceso 4</t>
    </r>
    <r>
      <rPr>
        <sz val="13"/>
        <color indexed="8"/>
        <rFont val="Calibri"/>
        <family val="2"/>
      </rPr>
      <t xml:space="preserve">                                           Monitoreo o revisión</t>
    </r>
  </si>
  <si>
    <t>1.4.1</t>
  </si>
  <si>
    <r>
      <t>Consolidar los</t>
    </r>
    <r>
      <rPr>
        <b/>
        <sz val="13"/>
        <color indexed="8"/>
        <rFont val="Calibri"/>
        <family val="2"/>
      </rPr>
      <t xml:space="preserve"> resultados</t>
    </r>
    <r>
      <rPr>
        <sz val="13"/>
        <color indexed="8"/>
        <rFont val="Calibri"/>
        <family val="2"/>
      </rPr>
      <t xml:space="preserve"> de la</t>
    </r>
    <r>
      <rPr>
        <b/>
        <sz val="13"/>
        <color indexed="8"/>
        <rFont val="Calibri"/>
        <family val="2"/>
      </rPr>
      <t xml:space="preserve"> evaluación </t>
    </r>
    <r>
      <rPr>
        <sz val="13"/>
        <color indexed="8"/>
        <rFont val="Calibri"/>
        <family val="2"/>
      </rPr>
      <t>del cumplimiento de las</t>
    </r>
    <r>
      <rPr>
        <b/>
        <sz val="13"/>
        <color indexed="8"/>
        <rFont val="Calibri"/>
        <family val="2"/>
      </rPr>
      <t xml:space="preserve"> acciones de mejora</t>
    </r>
    <r>
      <rPr>
        <sz val="13"/>
        <color indexed="8"/>
        <rFont val="Calibri"/>
        <family val="2"/>
      </rPr>
      <t xml:space="preserve"> formuladas para </t>
    </r>
    <r>
      <rPr>
        <b/>
        <sz val="13"/>
        <color indexed="8"/>
        <rFont val="Calibri"/>
        <family val="2"/>
      </rPr>
      <t xml:space="preserve"> los riesgos</t>
    </r>
    <r>
      <rPr>
        <sz val="13"/>
        <color indexed="8"/>
        <rFont val="Calibri"/>
        <family val="2"/>
      </rPr>
      <t xml:space="preserve">  gestionados en la vigencia anterior </t>
    </r>
    <r>
      <rPr>
        <b/>
        <sz val="13"/>
        <color indexed="8"/>
        <rFont val="Calibri"/>
        <family val="2"/>
      </rPr>
      <t>(2021</t>
    </r>
    <r>
      <rPr>
        <sz val="13"/>
        <color indexed="8"/>
        <rFont val="Calibri"/>
        <family val="2"/>
      </rPr>
      <t xml:space="preserve">), identificando cuales </t>
    </r>
    <r>
      <rPr>
        <b/>
        <sz val="13"/>
        <color indexed="8"/>
        <rFont val="Calibri"/>
        <family val="2"/>
      </rPr>
      <t>riesgos se materializaron</t>
    </r>
    <r>
      <rPr>
        <sz val="13"/>
        <color indexed="8"/>
        <rFont val="Calibri"/>
        <family val="2"/>
      </rPr>
      <t xml:space="preserve">  (efectividad de los controles)</t>
    </r>
    <r>
      <rPr>
        <b/>
        <sz val="13"/>
        <color indexed="8"/>
        <rFont val="Calibri"/>
        <family val="2"/>
      </rPr>
      <t xml:space="preserve"> </t>
    </r>
  </si>
  <si>
    <r>
      <rPr>
        <b/>
        <sz val="12"/>
        <color indexed="8"/>
        <rFont val="Calibri"/>
        <family val="2"/>
      </rPr>
      <t>Socializar al CCCIC</t>
    </r>
    <r>
      <rPr>
        <sz val="12"/>
        <color indexed="8"/>
        <rFont val="Calibri"/>
        <family val="2"/>
      </rPr>
      <t xml:space="preserve"> el  cumplimiento de las acciones de mejora formuladas en la matriz de riesgos para el 2021,   así como la </t>
    </r>
    <r>
      <rPr>
        <b/>
        <sz val="12"/>
        <color indexed="8"/>
        <rFont val="Calibri"/>
        <family val="2"/>
      </rPr>
      <t>efectividad de los controles</t>
    </r>
    <r>
      <rPr>
        <sz val="12"/>
        <color indexed="8"/>
        <rFont val="Calibri"/>
        <family val="2"/>
      </rPr>
      <t xml:space="preserve"> para evitar los riesgos de corrupción identificados en  2021. 
meta: Promedio del cumplimiento de los 2 indicadores en relación a:  cumplimiento de las </t>
    </r>
    <r>
      <rPr>
        <b/>
        <sz val="12"/>
        <color indexed="8"/>
        <rFont val="Calibri"/>
        <family val="2"/>
      </rPr>
      <t>acciones para los riesgos</t>
    </r>
    <r>
      <rPr>
        <sz val="12"/>
        <color indexed="8"/>
        <rFont val="Calibri"/>
        <family val="2"/>
      </rPr>
      <t xml:space="preserve"> y </t>
    </r>
    <r>
      <rPr>
        <b/>
        <sz val="12"/>
        <color indexed="8"/>
        <rFont val="Calibri"/>
        <family val="2"/>
      </rPr>
      <t>mejora de los controles</t>
    </r>
    <r>
      <rPr>
        <sz val="12"/>
        <color indexed="8"/>
        <rFont val="Calibri"/>
        <family val="2"/>
      </rPr>
      <t xml:space="preserve"> de la gestión 2021-2022 ((&gt;= al 90%) y total de </t>
    </r>
    <r>
      <rPr>
        <b/>
        <sz val="12"/>
        <color indexed="8"/>
        <rFont val="Calibri"/>
        <family val="2"/>
      </rPr>
      <t>riesgos de corrupción materializados</t>
    </r>
    <r>
      <rPr>
        <sz val="12"/>
        <color indexed="8"/>
        <rFont val="Calibri"/>
        <family val="2"/>
      </rPr>
      <t xml:space="preserve"> (0%).
</t>
    </r>
  </si>
  <si>
    <r>
      <t xml:space="preserve">Jefes de Procesos- </t>
    </r>
    <r>
      <rPr>
        <i/>
        <sz val="11"/>
        <color indexed="8"/>
        <rFont val="Calibri"/>
        <family val="2"/>
      </rPr>
      <t>1ra línea de defensa</t>
    </r>
    <r>
      <rPr>
        <sz val="11"/>
        <color theme="1"/>
        <rFont val="Calibri"/>
        <family val="2"/>
        <scheme val="minor"/>
      </rPr>
      <t xml:space="preserve">
Jefe de  Planeación
 </t>
    </r>
    <r>
      <rPr>
        <i/>
        <sz val="11"/>
        <color indexed="8"/>
        <rFont val="Calibri"/>
        <family val="2"/>
      </rPr>
      <t xml:space="preserve">2da línea de defensa
</t>
    </r>
    <r>
      <rPr>
        <sz val="11"/>
        <color theme="1"/>
        <rFont val="Calibri"/>
        <family val="2"/>
        <scheme val="minor"/>
      </rPr>
      <t xml:space="preserve">
</t>
    </r>
  </si>
  <si>
    <t>mayo  a 
agosto 2022</t>
  </si>
  <si>
    <t>1.4.2</t>
  </si>
  <si>
    <r>
      <t>Monitorizar el</t>
    </r>
    <r>
      <rPr>
        <b/>
        <sz val="13"/>
        <color indexed="8"/>
        <rFont val="Calibri"/>
        <family val="2"/>
      </rPr>
      <t xml:space="preserve"> cumplimiento de las acciones</t>
    </r>
    <r>
      <rPr>
        <sz val="13"/>
        <color indexed="8"/>
        <rFont val="Calibri"/>
        <family val="2"/>
      </rPr>
      <t xml:space="preserve"> formuladas en el </t>
    </r>
    <r>
      <rPr>
        <b/>
        <sz val="13"/>
        <color indexed="8"/>
        <rFont val="Calibri"/>
        <family val="2"/>
      </rPr>
      <t>PAAC- 2022</t>
    </r>
  </si>
  <si>
    <r>
      <t xml:space="preserve">Total acciones a las cuales se les realiza el seguimiento en forma oportuna por el responsable de su ejecución y por el proceso de Planeación. 
meta: </t>
    </r>
    <r>
      <rPr>
        <b/>
        <sz val="12"/>
        <color indexed="8"/>
        <rFont val="Calibri"/>
        <family val="2"/>
      </rPr>
      <t>% de acciones con seguimiento por el Líder del proceso/ total acciones que le aplica.</t>
    </r>
  </si>
  <si>
    <t>Jefes de Procesos- 1ra línea de defensa
Jefe de  Planeación
 2da línea de defensa</t>
  </si>
  <si>
    <t xml:space="preserve"> Mayo, Septiembre, diciembre 2022</t>
  </si>
  <si>
    <t>1.5.1.</t>
  </si>
  <si>
    <r>
      <t xml:space="preserve">Realizar seguimiento y evaluación al </t>
    </r>
    <r>
      <rPr>
        <b/>
        <sz val="13"/>
        <color indexed="8"/>
        <rFont val="Calibri"/>
        <family val="2"/>
      </rPr>
      <t>cumplimiento de las estrategias</t>
    </r>
    <r>
      <rPr>
        <sz val="13"/>
        <color indexed="8"/>
        <rFont val="Calibri"/>
        <family val="2"/>
      </rPr>
      <t xml:space="preserve"> formuladas en este Plan-PAAC2021 y PAAC-2022, y publicar en la pagina web, los resultados de la gestión de las actividades en forma cuatrimestral 
</t>
    </r>
  </si>
  <si>
    <r>
      <rPr>
        <b/>
        <sz val="12"/>
        <color indexed="8"/>
        <rFont val="Calibri"/>
        <family val="2"/>
      </rPr>
      <t xml:space="preserve">Total publicaciones </t>
    </r>
    <r>
      <rPr>
        <sz val="12"/>
        <color indexed="8"/>
        <rFont val="Calibri"/>
        <family val="2"/>
      </rPr>
      <t xml:space="preserve">en la web, discriminando el </t>
    </r>
    <r>
      <rPr>
        <b/>
        <sz val="12"/>
        <color indexed="8"/>
        <rFont val="Calibri"/>
        <family val="2"/>
      </rPr>
      <t>% de cumplimiento</t>
    </r>
    <r>
      <rPr>
        <sz val="12"/>
        <color indexed="8"/>
        <rFont val="Calibri"/>
        <family val="2"/>
      </rPr>
      <t xml:space="preserve"> de cada componente y recomendaciones a partir de los resultados, 
meta: 3 publicaciones al año (</t>
    </r>
    <r>
      <rPr>
        <b/>
        <sz val="12"/>
        <color indexed="8"/>
        <rFont val="Calibri"/>
        <family val="2"/>
      </rPr>
      <t>1</t>
    </r>
    <r>
      <rPr>
        <sz val="12"/>
        <color indexed="8"/>
        <rFont val="Calibri"/>
        <family val="2"/>
      </rPr>
      <t xml:space="preserve"> con los resultados de la </t>
    </r>
    <r>
      <rPr>
        <b/>
        <sz val="12"/>
        <color indexed="8"/>
        <rFont val="Calibri"/>
        <family val="2"/>
      </rPr>
      <t>vigencia anterio</t>
    </r>
    <r>
      <rPr>
        <sz val="12"/>
        <color indexed="8"/>
        <rFont val="Calibri"/>
        <family val="2"/>
      </rPr>
      <t>r y 2 con el seguimiento del PAAC de la actual vigencia)</t>
    </r>
  </si>
  <si>
    <t>Jefe de control interno
3ra Línea de Defensa.</t>
  </si>
  <si>
    <t>Febrero, a noviembre 2022</t>
  </si>
  <si>
    <r>
      <rPr>
        <b/>
        <sz val="13"/>
        <color indexed="8"/>
        <rFont val="Calibri"/>
        <family val="2"/>
      </rPr>
      <t>Subcomponente/
proceso 5</t>
    </r>
    <r>
      <rPr>
        <sz val="13"/>
        <color indexed="8"/>
        <rFont val="Calibri"/>
        <family val="2"/>
      </rPr>
      <t xml:space="preserve"> Seguimiento</t>
    </r>
  </si>
  <si>
    <t>1.5.2.</t>
  </si>
  <si>
    <r>
      <t xml:space="preserve">Informar al </t>
    </r>
    <r>
      <rPr>
        <b/>
        <sz val="13"/>
        <color indexed="8"/>
        <rFont val="Calibri"/>
        <family val="2"/>
      </rPr>
      <t>Comité de Control Interno y Calidad-CCCIC</t>
    </r>
    <r>
      <rPr>
        <sz val="13"/>
        <color indexed="8"/>
        <rFont val="Calibri"/>
        <family val="2"/>
      </rPr>
      <t xml:space="preserve"> sobre  los</t>
    </r>
    <r>
      <rPr>
        <b/>
        <sz val="13"/>
        <color indexed="8"/>
        <rFont val="Calibri"/>
        <family val="2"/>
      </rPr>
      <t xml:space="preserve"> resultados</t>
    </r>
    <r>
      <rPr>
        <sz val="13"/>
        <color indexed="8"/>
        <rFont val="Calibri"/>
        <family val="2"/>
      </rPr>
      <t xml:space="preserve"> de la implementación de las estrategias formuladas en el </t>
    </r>
    <r>
      <rPr>
        <b/>
        <sz val="13"/>
        <color indexed="8"/>
        <rFont val="Calibri"/>
        <family val="2"/>
      </rPr>
      <t>Plan Anticorrupción y Atención al Ciudadan</t>
    </r>
    <r>
      <rPr>
        <sz val="13"/>
        <color indexed="8"/>
        <rFont val="Calibri"/>
        <family val="2"/>
      </rPr>
      <t>o del</t>
    </r>
    <r>
      <rPr>
        <b/>
        <sz val="13"/>
        <color indexed="8"/>
        <rFont val="Calibri"/>
        <family val="2"/>
      </rPr>
      <t xml:space="preserve"> 2021</t>
    </r>
    <r>
      <rPr>
        <sz val="13"/>
        <color indexed="8"/>
        <rFont val="Calibri"/>
        <family val="2"/>
      </rPr>
      <t xml:space="preserve">, y los avances en el Plan anticorrupción y Atención al Ciudadano-2022 </t>
    </r>
  </si>
  <si>
    <r>
      <rPr>
        <b/>
        <sz val="12"/>
        <color indexed="8"/>
        <rFont val="Calibri"/>
        <family val="2"/>
      </rPr>
      <t>Total Informes presentados al  CCCIC</t>
    </r>
    <r>
      <rPr>
        <sz val="12"/>
        <color indexed="8"/>
        <rFont val="Calibri"/>
        <family val="2"/>
      </rPr>
      <t xml:space="preserve"> (3) </t>
    </r>
    <r>
      <rPr>
        <i/>
        <sz val="12"/>
        <color indexed="8"/>
        <rFont val="Calibri"/>
        <family val="2"/>
      </rPr>
      <t>a partir de febrero</t>
    </r>
    <r>
      <rPr>
        <sz val="12"/>
        <color indexed="8"/>
        <rFont val="Calibri"/>
        <family val="2"/>
      </rPr>
      <t>, sobre los resultados de la implementación de las acciones del PAAC-2021, 2022, generando acciones y  recomendaciones para avanzar en el cumplimiento de las mismas. 
Meta:</t>
    </r>
    <r>
      <rPr>
        <b/>
        <sz val="12"/>
        <color indexed="8"/>
        <rFont val="Calibri"/>
        <family val="2"/>
      </rPr>
      <t xml:space="preserve"> total informes presentados</t>
    </r>
    <r>
      <rPr>
        <sz val="12"/>
        <color indexed="8"/>
        <rFont val="Calibri"/>
        <family val="2"/>
      </rPr>
      <t xml:space="preserve"> al comité, y  %  de cumplimiento de las acciones del PAAC.</t>
    </r>
  </si>
  <si>
    <t>1.5.3.</t>
  </si>
  <si>
    <r>
      <t xml:space="preserve">Realizar seguimiento por el  comité Coordinador - CCCIC, al seguimiento oportuno y </t>
    </r>
    <r>
      <rPr>
        <b/>
        <sz val="13"/>
        <color indexed="8"/>
        <rFont val="Calibri"/>
        <family val="2"/>
      </rPr>
      <t xml:space="preserve">reporte a la UIAF </t>
    </r>
    <r>
      <rPr>
        <sz val="13"/>
        <color indexed="8"/>
        <rFont val="Calibri"/>
        <family val="2"/>
      </rPr>
      <t>sobre los casos sospechosos o intentados de LAFT, de acuerdo a los informes de la Oficial de Cumpliendo.</t>
    </r>
  </si>
  <si>
    <r>
      <t xml:space="preserve">Meta: </t>
    </r>
    <r>
      <rPr>
        <b/>
        <sz val="12"/>
        <color indexed="8"/>
        <rFont val="Calibri"/>
        <family val="2"/>
      </rPr>
      <t>total Informes</t>
    </r>
    <r>
      <rPr>
        <sz val="12"/>
        <color indexed="8"/>
        <rFont val="Calibri"/>
        <family val="2"/>
      </rPr>
      <t xml:space="preserve"> presentados al CCCIC, por la Oficial de Cumplimiento en relación a la gestión de los riesgos LAFT (3 al año)</t>
    </r>
  </si>
  <si>
    <t>Oficial de Cumplimiento - 2ra Línea de Defensa.</t>
  </si>
  <si>
    <t>febrero a Noviembre 2022</t>
  </si>
  <si>
    <t xml:space="preserve">PROMEDIO DE CUMPLIMIENTO  PRIMER COMPONENTE - GESTIÓN DE RIESGOS DE CORRUPCIÓN 
Y MAPA DE RIESGOS </t>
  </si>
  <si>
    <t>COMPONENTE 2: ANTITRAMITES</t>
  </si>
  <si>
    <t>Subcomponente</t>
  </si>
  <si>
    <t>Indicador y meta</t>
  </si>
  <si>
    <t>Observaciones</t>
  </si>
  <si>
    <t>%
cumple</t>
  </si>
  <si>
    <r>
      <rPr>
        <b/>
        <sz val="13"/>
        <color indexed="8"/>
        <rFont val="Calibri"/>
        <family val="2"/>
      </rPr>
      <t>Subcomponente 1</t>
    </r>
    <r>
      <rPr>
        <sz val="13"/>
        <color indexed="8"/>
        <rFont val="Calibri"/>
        <family val="2"/>
      </rPr>
      <t xml:space="preserve">
Planificación- Identificación  y Priorización de Tramites</t>
    </r>
  </si>
  <si>
    <t>2.1.1</t>
  </si>
  <si>
    <t>Publicar en el SUIT el formulario de identificación de trámites y procesos</t>
  </si>
  <si>
    <t>Publicación en el SUIT</t>
  </si>
  <si>
    <t xml:space="preserve">Planeación </t>
  </si>
  <si>
    <t>Enero a  Diciembre de 2022</t>
  </si>
  <si>
    <t>2.1.2</t>
  </si>
  <si>
    <t>Trámites y procedimientos publicados en la WEB con link que vincule a los trámites registrados en SUIT</t>
  </si>
  <si>
    <t xml:space="preserve">Publicar el 100% de los trámites en la WEB con link que redirecciona a los trámites del SUIT. </t>
  </si>
  <si>
    <r>
      <rPr>
        <b/>
        <sz val="12"/>
        <color indexed="8"/>
        <rFont val="Calibri"/>
        <family val="2"/>
      </rPr>
      <t>Subcomponente 2</t>
    </r>
    <r>
      <rPr>
        <sz val="12"/>
        <color indexed="8"/>
        <rFont val="Calibri"/>
        <family val="2"/>
      </rPr>
      <t xml:space="preserve">
Acciones anti trámites y Controles de tramites y procedimientos</t>
    </r>
  </si>
  <si>
    <t>2.2.1</t>
  </si>
  <si>
    <t>Total tramites en proceso de racionalización u optimización publicados en SUIT</t>
  </si>
  <si>
    <t>% cumplimiento del plan de racionalización y optimización de trámites. Meta: &gt;=80%</t>
  </si>
  <si>
    <t>2.2.2</t>
  </si>
  <si>
    <t>Informe de seguimiento a los trámites en proceso de racionalización y optimización con beneficio directo al usuario.</t>
  </si>
  <si>
    <t>Mínimo 3 informes en la vigencia</t>
  </si>
  <si>
    <t xml:space="preserve">PROMEDIO DE CUMPLIMIENTO SEGUNDO COMPONENTE - ANTITRÁMITES </t>
  </si>
  <si>
    <t>% cumplimiento 2°. Componente a abril 2022</t>
  </si>
  <si>
    <t>COMPONENTE 3: RENDICIÓN DE CUENTAS</t>
  </si>
  <si>
    <t xml:space="preserve">     Seguimiento por la Oficina de Control Interno 
      Ejecución de la Acciones de Enero a Abril 2022</t>
  </si>
  <si>
    <t xml:space="preserve">Subcomponente </t>
  </si>
  <si>
    <t>Indicadores</t>
  </si>
  <si>
    <t>3.1.1</t>
  </si>
  <si>
    <t xml:space="preserve">Actualizar el Manual de Rendición de cuentas institucional, teniendo en cuenta  los lineamientos definidos por la función pública en el Manual Único de Rendición de Cuentas -  MURC. Versión 2 </t>
  </si>
  <si>
    <t>Manual de Rendición de cuentas institucional actualizado  con  lineamientos definidos por la función pública en el Manual Único de Rendición de Cuentas -  MURC. Versión 2 .</t>
  </si>
  <si>
    <t xml:space="preserve">Líder de Planeación. Calidad- 2da Línea de Defensa
</t>
  </si>
  <si>
    <t>Mayo de 2022</t>
  </si>
  <si>
    <t>3.1.2</t>
  </si>
  <si>
    <t>Convocar a los integrantes del Comité de Rendición de Cuentas Social con oportunidad, para definir estrategias de convocatoria, temas de interés, grupos de interés a invitar y mecanismos para incentivar la asistencia, concretar las fechas para cumplir cada actividad</t>
  </si>
  <si>
    <t xml:space="preserve">Acta de comité con mínimo 30 días de anticipación a la rendición, con estrategias definidas.
</t>
  </si>
  <si>
    <t xml:space="preserve">Jefe de Mercadeo y Ventas 
Comunicadora
</t>
  </si>
  <si>
    <t>Feb a Abr 2022</t>
  </si>
  <si>
    <r>
      <rPr>
        <b/>
        <sz val="13"/>
        <color theme="1"/>
        <rFont val="Calibri"/>
        <family val="2"/>
        <scheme val="minor"/>
      </rPr>
      <t xml:space="preserve">Subcomponente 1          </t>
    </r>
    <r>
      <rPr>
        <sz val="13"/>
        <color theme="1"/>
        <rFont val="Calibri"/>
        <family val="2"/>
        <scheme val="minor"/>
      </rPr>
      <t xml:space="preserve">                                 </t>
    </r>
    <r>
      <rPr>
        <b/>
        <sz val="13"/>
        <color theme="1"/>
        <rFont val="Calibri"/>
        <family val="2"/>
        <scheme val="minor"/>
      </rPr>
      <t>Información</t>
    </r>
    <r>
      <rPr>
        <sz val="13"/>
        <color theme="1"/>
        <rFont val="Calibri"/>
        <family val="2"/>
        <scheme val="minor"/>
      </rPr>
      <t xml:space="preserve"> de calidad y en lenguaje comprensible</t>
    </r>
  </si>
  <si>
    <t>3.1.3</t>
  </si>
  <si>
    <t xml:space="preserve">Publicar oportunamente  en la pagina web de la ESE, el informe de gestión de la Entidad de la vigencia anterior, incorporando el resultado de los tramites de la PQRS, temas normativos y  de interés. </t>
  </si>
  <si>
    <t xml:space="preserve">Informes (1) y formatos publicado oportunamente (&lt;30 días de la audiencia pública)
</t>
  </si>
  <si>
    <t>Líder de Planeación - Calidad y comunicadora</t>
  </si>
  <si>
    <t>Antes de 30 de abril 2022</t>
  </si>
  <si>
    <t>3.1.4</t>
  </si>
  <si>
    <t>Divulgar por diversos canales de comunicación píldoras informativas del informe de rendición de cuentas para todos los grupos de valor.</t>
  </si>
  <si>
    <t xml:space="preserve">Mínimo 5 píldoras informativas desplegadas a través de diferentes canales de comunicación 
</t>
  </si>
  <si>
    <t>Marzo  a Julio de   2022</t>
  </si>
  <si>
    <t>3.2.1</t>
  </si>
  <si>
    <t>Aprovechando las jornadas del Plan de Intervenciones Colectivas - PIC, realizar  ferias de diálogo con la ciudadanía (ejercicios participativos), dando a conocer  el informe de rendición de cuentas e identificando necesidades informativas de los diferentes grupos de valor.</t>
  </si>
  <si>
    <t xml:space="preserve">Mínimo 10 ferias de dialogo con la ciudadanía, donde se dio a conocer el informe de rendición de cuentas y se captaron necesidades de información de los diferentes grupos de valor </t>
  </si>
  <si>
    <t>Marzo a   Diciembre de 2022</t>
  </si>
  <si>
    <r>
      <rPr>
        <b/>
        <sz val="13"/>
        <color indexed="8"/>
        <rFont val="Calibri"/>
        <family val="2"/>
      </rPr>
      <t xml:space="preserve">Subcomponente 2 </t>
    </r>
    <r>
      <rPr>
        <sz val="13"/>
        <color indexed="8"/>
        <rFont val="Calibri"/>
        <family val="2"/>
      </rPr>
      <t xml:space="preserve">                                           Diálogo de doble vía con la ciudadanía y sus organizaciones</t>
    </r>
  </si>
  <si>
    <t>3.2.2</t>
  </si>
  <si>
    <t>Realizar audiencia pública de rendición de cuentas, generando estrategias de diálogo entre la ciudadanía y el equipo directivo de la ESE.</t>
  </si>
  <si>
    <t xml:space="preserve">% de cumplimiento de las acciones planeadas para garantizar el acceso y efectiva participación de la comunidad a la(s) rendición de cuentas. (100%) </t>
  </si>
  <si>
    <t>Mercadeo y Ventas (Comunicadora, SIAU)</t>
  </si>
  <si>
    <t>Febrero a abril de   2022</t>
  </si>
  <si>
    <t>3.2.3</t>
  </si>
  <si>
    <t>Conocer los espacios de participación programados por la Administración del Municipio, y hacer parte activa de las salidas a otros espacios de rendición de cuentas y dialogo directo con las Juntas de Acción Comunal, Asociaciones de usuarios, veedores y publicar informe en la web.</t>
  </si>
  <si>
    <r>
      <t xml:space="preserve">Total espacios de participación y diálogo donde el hospital participa (mínimo 6 espacios, con asistencia de directivos y de otros funcionarios para rendición de cuentas, publicado en la web. </t>
    </r>
    <r>
      <rPr>
        <b/>
        <sz val="14"/>
        <color indexed="12"/>
        <rFont val="Calibri"/>
        <family val="2"/>
      </rPr>
      <t xml:space="preserve"> </t>
    </r>
    <r>
      <rPr>
        <sz val="12"/>
        <color indexed="8"/>
        <rFont val="Calibri"/>
        <family val="2"/>
      </rPr>
      <t xml:space="preserve">
</t>
    </r>
    <r>
      <rPr>
        <i/>
        <sz val="12"/>
        <color indexed="8"/>
        <rFont val="Calibri"/>
        <family val="2"/>
      </rPr>
      <t>nota: esta actividad dependerá de las condiciones de la contingencia con el COVID-19 y el acceso a comunicación virtual.</t>
    </r>
  </si>
  <si>
    <t>Gerencia 
Jefe de Mercadeo y Ventas
Comunicadora</t>
  </si>
  <si>
    <t>Enero a diciembre   2022</t>
  </si>
  <si>
    <t>3.3.1</t>
  </si>
  <si>
    <t xml:space="preserve">Resocializar con el comité de rendición de cuentas el Manual  y reglamento de Rendición de Cuentas </t>
  </si>
  <si>
    <r>
      <t>Proporción de integrantes del comité de rendición de cuentas que recibieron capacitación en el Manual de Rendición de Cuentas de la ESE (</t>
    </r>
    <r>
      <rPr>
        <sz val="12"/>
        <color indexed="12"/>
        <rFont val="Calibri"/>
        <family val="2"/>
      </rPr>
      <t>meta: al menos 7 de los 8, 87%)</t>
    </r>
  </si>
  <si>
    <r>
      <rPr>
        <b/>
        <sz val="13"/>
        <color indexed="8"/>
        <rFont val="Calibri"/>
        <family val="2"/>
      </rPr>
      <t>Subcomponente 3</t>
    </r>
    <r>
      <rPr>
        <sz val="13"/>
        <color indexed="8"/>
        <rFont val="Calibri"/>
        <family val="2"/>
      </rPr>
      <t xml:space="preserve">
</t>
    </r>
    <r>
      <rPr>
        <b/>
        <sz val="13"/>
        <color indexed="8"/>
        <rFont val="Calibri"/>
        <family val="2"/>
      </rPr>
      <t>I</t>
    </r>
    <r>
      <rPr>
        <b/>
        <sz val="14"/>
        <color indexed="8"/>
        <rFont val="Calibri"/>
        <family val="2"/>
      </rPr>
      <t>ncentivos</t>
    </r>
    <r>
      <rPr>
        <sz val="14"/>
        <color indexed="8"/>
        <rFont val="Calibri"/>
        <family val="2"/>
      </rPr>
      <t xml:space="preserve"> para motivar la cultura de la rendición y petición de cuentas</t>
    </r>
  </si>
  <si>
    <t>3.3.2</t>
  </si>
  <si>
    <t>Diseñar e implementar capacitación en  rendición de cuentas y control social, para cliente interno</t>
  </si>
  <si>
    <t>Proporción de funcionarios capacitados en la rendición de cuentas y control social   (&gt;=30% del total de funcionarios y contratistas). Calificación promedio &gt;=8.5</t>
  </si>
  <si>
    <t xml:space="preserve">Líder de Planeación. Calidad - 2da Línea de Defensa
</t>
  </si>
  <si>
    <t>Febrero a abril de 2022</t>
  </si>
  <si>
    <t>3.3.3</t>
  </si>
  <si>
    <t xml:space="preserve">Publicar y consultar los formularios sobre las preguntas formuladas por los usuarios, para dar respuesta oportuna a las mismas.  
</t>
  </si>
  <si>
    <t>Índice de satisfacción en la Audiencia de rendición de cuentas (logrando una satisfacción superior al 90%)</t>
  </si>
  <si>
    <t xml:space="preserve">Jefe de Mercadeo y Ventas
Comunicadora
</t>
  </si>
  <si>
    <t>Abril y mayo de 2022</t>
  </si>
  <si>
    <t>3.4.1</t>
  </si>
  <si>
    <t>Publicar en la página web de la E.S.E., los resultados en  la audiencia pública de rendición de cuentas, así como el nivel de satisfacción sobre la audiencia pública.</t>
  </si>
  <si>
    <r>
      <t>Oportunidad en la publicación en la pagina de la Supersalud de la información requerida en cuanto a los resultados. (&lt;=20 días de realizada la audiencia).</t>
    </r>
    <r>
      <rPr>
        <b/>
        <sz val="14"/>
        <color indexed="12"/>
        <rFont val="Calibri"/>
        <family val="2"/>
      </rPr>
      <t xml:space="preserve"> </t>
    </r>
  </si>
  <si>
    <t xml:space="preserve">Jefe de Mercadeo y Ventas
Comunicadora
Jefe de calidad y planeación </t>
  </si>
  <si>
    <r>
      <rPr>
        <b/>
        <sz val="13"/>
        <color indexed="8"/>
        <rFont val="Calibri"/>
        <family val="2"/>
      </rPr>
      <t>Subcomponente 4</t>
    </r>
    <r>
      <rPr>
        <sz val="13"/>
        <color indexed="8"/>
        <rFont val="Calibri"/>
        <family val="2"/>
      </rPr>
      <t xml:space="preserve"> 
Evaluación y retroalimentación a  la gestión institucional</t>
    </r>
  </si>
  <si>
    <t>3.4.2</t>
  </si>
  <si>
    <r>
      <t xml:space="preserve">Actualizar </t>
    </r>
    <r>
      <rPr>
        <b/>
        <sz val="13"/>
        <color indexed="8"/>
        <rFont val="Calibri"/>
        <family val="2"/>
      </rPr>
      <t xml:space="preserve">encuesta de satisfacción de la ciudadanía </t>
    </r>
    <r>
      <rPr>
        <sz val="13"/>
        <color indexed="8"/>
        <rFont val="Calibri"/>
        <family val="2"/>
      </rPr>
      <t>frente a los trámites publicada en la página web  y  medir la percepción de la comunidad  frente a los trámites existentes. Gestionar mejoras a partir de los resultados.</t>
    </r>
  </si>
  <si>
    <t>Índice de percepción de usuarios frente a los trámites institucionales existentes (satisfactorio &gt;80% de los encuestados)</t>
  </si>
  <si>
    <t>Abril a Noviembre de 2022</t>
  </si>
  <si>
    <t>3.4.3</t>
  </si>
  <si>
    <r>
      <t>Incluir en e</t>
    </r>
    <r>
      <rPr>
        <b/>
        <sz val="13"/>
        <color indexed="8"/>
        <rFont val="Calibri"/>
        <family val="2"/>
      </rPr>
      <t>l Plan de participación Social en Salud</t>
    </r>
    <r>
      <rPr>
        <sz val="13"/>
        <color indexed="8"/>
        <rFont val="Calibri"/>
        <family val="2"/>
      </rPr>
      <t xml:space="preserve">  un  ejercicio de participación ciudadana para identificar </t>
    </r>
    <r>
      <rPr>
        <b/>
        <sz val="13"/>
        <color indexed="8"/>
        <rFont val="Calibri"/>
        <family val="2"/>
      </rPr>
      <t>percepción de los ciudadanos  frente a trámites</t>
    </r>
    <r>
      <rPr>
        <sz val="13"/>
        <color indexed="8"/>
        <rFont val="Calibri"/>
        <family val="2"/>
      </rPr>
      <t xml:space="preserve">  inscritos en el SUIT, consultando cuales perciben más engorrosos, complejos,  costosos, etc. y medir la percepción de la comunidad  frente a los trámites existentes y sugerencias de mejora.  </t>
    </r>
  </si>
  <si>
    <t xml:space="preserve">Total usuarios externos (mínimo 20) que participan de la identificación de percepción frente a la complejidad y el costo de los trámites registrados en el SUIT </t>
  </si>
  <si>
    <t xml:space="preserve">Líder de Planeación. Calidad- 2da Línea de Defensa
Jefe de mercadeo  </t>
  </si>
  <si>
    <t>Marzo a  Diciembre de 2022</t>
  </si>
  <si>
    <t>3.4.4</t>
  </si>
  <si>
    <t>Reporte y seguimiento a las manifestaciones de inconformidad manifestadas por el usuario sobre los tramites para obtener acceso a los servicios.</t>
  </si>
  <si>
    <r>
      <t>% de inconformidades manifiestas en relación a los trámites del total de tramites gestionados</t>
    </r>
    <r>
      <rPr>
        <sz val="12"/>
        <color indexed="10"/>
        <rFont val="Calibri"/>
        <family val="2"/>
      </rPr>
      <t xml:space="preserve"> </t>
    </r>
    <r>
      <rPr>
        <sz val="12"/>
        <color indexed="12"/>
        <rFont val="Calibri"/>
        <family val="2"/>
      </rPr>
      <t>(meta: 0,5%, se incrementa al doble con respecto al 2021 (025), dado el incremento de las quejas por acceso a citas.  (total quejas / total tramites *100)</t>
    </r>
  </si>
  <si>
    <t xml:space="preserve">Jefe de mercadeo- SIAU  
Jefe de calidad y planeación </t>
  </si>
  <si>
    <t>Enero a Diciembre de 2022</t>
  </si>
  <si>
    <t xml:space="preserve">PROMEDIO DE CUMPLIMIENTO TERCER COMPONENTE - RENDICIÓN DE CUENTAS </t>
  </si>
  <si>
    <t>COMPONENTE  4:  SERVICIO AL CIUDADANO</t>
  </si>
  <si>
    <t>Indicador</t>
  </si>
  <si>
    <r>
      <rPr>
        <b/>
        <sz val="11"/>
        <color indexed="8"/>
        <rFont val="Calibri"/>
        <family val="2"/>
      </rPr>
      <t>Subcomponente 1</t>
    </r>
    <r>
      <rPr>
        <sz val="11"/>
        <color theme="1"/>
        <rFont val="Calibri"/>
        <family val="2"/>
        <scheme val="minor"/>
      </rPr>
      <t xml:space="preserve">
Estructura administrativa y Direccionamiento estratégico </t>
    </r>
  </si>
  <si>
    <t>4.1,1</t>
  </si>
  <si>
    <t xml:space="preserve">Implementar acciones priorizadas del plan de intervención frente al  autodiagnóstico  de la  NTC6047. Presentar informe  de gestión al CIGYD </t>
  </si>
  <si>
    <t>Proporción de cumplimiento de las acciones priorizadas que lleven a aumentar el porcentaje den el autodiagnóstico de la  NTC6047.   (&gt;=80%). Informe presentado al CIGYD</t>
  </si>
  <si>
    <t xml:space="preserve">Jefe de calidad y planeación
Jefe de mercadeo
Jefe de Ambiente Físico </t>
  </si>
  <si>
    <t>Mayo a octubre de 2022</t>
  </si>
  <si>
    <r>
      <rPr>
        <b/>
        <sz val="12"/>
        <color indexed="8"/>
        <rFont val="Calibri"/>
        <family val="2"/>
      </rPr>
      <t>Subcomponente 2</t>
    </r>
    <r>
      <rPr>
        <sz val="12"/>
        <color indexed="8"/>
        <rFont val="Calibri"/>
        <family val="2"/>
      </rPr>
      <t xml:space="preserve"> 
Fortalecimiento de los canales de atención</t>
    </r>
  </si>
  <si>
    <t>4.2.1</t>
  </si>
  <si>
    <t>Mejorar, incentivar y realizar seguimiento a la  efectividad del uso del aplicativo web para de gestión de PQRSD,  informando al Comité de Control Interno y  Calidad los resultados.</t>
  </si>
  <si>
    <t>Frecuencia de uso del aplicativo virtual para el reporte de PQRSD (&gt;= al 10% de las manifestaciones se reciban)</t>
  </si>
  <si>
    <t>Mercadeo y Ventas
(Oficina de Atención al Usuario)</t>
  </si>
  <si>
    <t>4.2.2</t>
  </si>
  <si>
    <r>
      <t xml:space="preserve">Diseñar </t>
    </r>
    <r>
      <rPr>
        <b/>
        <sz val="13"/>
        <color indexed="8"/>
        <rFont val="Calibri"/>
        <family val="2"/>
      </rPr>
      <t>píldoras informáticas</t>
    </r>
    <r>
      <rPr>
        <sz val="13"/>
        <color indexed="8"/>
        <rFont val="Calibri"/>
        <family val="2"/>
      </rPr>
      <t xml:space="preserve"> sobre los </t>
    </r>
    <r>
      <rPr>
        <b/>
        <sz val="13"/>
        <color indexed="8"/>
        <rFont val="Calibri"/>
        <family val="2"/>
      </rPr>
      <t>canales de comunicación</t>
    </r>
    <r>
      <rPr>
        <sz val="13"/>
        <color indexed="8"/>
        <rFont val="Calibri"/>
        <family val="2"/>
      </rPr>
      <t xml:space="preserve"> e información que la E.S.E tienen dispuestos  para la ciudadanía y desplegar  con los diferentes </t>
    </r>
    <r>
      <rPr>
        <b/>
        <sz val="13"/>
        <color indexed="8"/>
        <rFont val="Calibri"/>
        <family val="2"/>
      </rPr>
      <t xml:space="preserve">grupos de valor </t>
    </r>
  </si>
  <si>
    <t>Porcentaje de cumplimiento del plan de comunicaciones para el cliente externo &gt;=80%</t>
  </si>
  <si>
    <t xml:space="preserve">Mercadeo y Ventas
Comunicaciones </t>
  </si>
  <si>
    <t>4.2.3</t>
  </si>
  <si>
    <r>
      <t xml:space="preserve">Avances en la implementación al </t>
    </r>
    <r>
      <rPr>
        <b/>
        <sz val="13"/>
        <color indexed="8"/>
        <rFont val="Calibri"/>
        <family val="2"/>
      </rPr>
      <t>plan de acción</t>
    </r>
    <r>
      <rPr>
        <sz val="13"/>
        <color indexed="8"/>
        <rFont val="Calibri"/>
        <family val="2"/>
      </rPr>
      <t xml:space="preserve"> para</t>
    </r>
    <r>
      <rPr>
        <b/>
        <sz val="13"/>
        <color indexed="8"/>
        <rFont val="Calibri"/>
        <family val="2"/>
      </rPr>
      <t xml:space="preserve"> mejorar la asignación de citas</t>
    </r>
    <r>
      <rPr>
        <sz val="13"/>
        <color indexed="8"/>
        <rFont val="Calibri"/>
        <family val="2"/>
      </rPr>
      <t xml:space="preserve"> médicas
</t>
    </r>
    <r>
      <rPr>
        <b/>
        <i/>
        <sz val="13"/>
        <color indexed="18"/>
        <rFont val="Calibri"/>
        <family val="2"/>
      </rPr>
      <t xml:space="preserve">(Se incluye esta actividad, al ser propuesta por la Comunidad. </t>
    </r>
  </si>
  <si>
    <r>
      <t xml:space="preserve">Porcentaje de </t>
    </r>
    <r>
      <rPr>
        <b/>
        <sz val="12"/>
        <color indexed="8"/>
        <rFont val="Calibri"/>
        <family val="2"/>
      </rPr>
      <t>cumplimiento del plan de acción</t>
    </r>
    <r>
      <rPr>
        <sz val="12"/>
        <color indexed="8"/>
        <rFont val="Calibri"/>
        <family val="2"/>
      </rPr>
      <t xml:space="preserve"> formulado en la vigencia 2022 para mejorar la asignación de citas médicas </t>
    </r>
  </si>
  <si>
    <t>Gestión Servicios</t>
  </si>
  <si>
    <r>
      <rPr>
        <b/>
        <sz val="12"/>
        <color indexed="8"/>
        <rFont val="Calibri"/>
        <family val="2"/>
      </rPr>
      <t>Subcomponente 3</t>
    </r>
    <r>
      <rPr>
        <sz val="12"/>
        <color indexed="8"/>
        <rFont val="Calibri"/>
        <family val="2"/>
      </rPr>
      <t xml:space="preserve">
Talento humano</t>
    </r>
  </si>
  <si>
    <t>4.3.1</t>
  </si>
  <si>
    <r>
      <rPr>
        <b/>
        <sz val="13"/>
        <color indexed="8"/>
        <rFont val="Calibri"/>
        <family val="2"/>
      </rPr>
      <t>Capacitar</t>
    </r>
    <r>
      <rPr>
        <sz val="13"/>
        <color indexed="8"/>
        <rFont val="Calibri"/>
        <family val="2"/>
      </rPr>
      <t xml:space="preserve">  al personal a través de grupos primarios de los servicios en </t>
    </r>
    <r>
      <rPr>
        <b/>
        <sz val="13"/>
        <color indexed="8"/>
        <rFont val="Calibri"/>
        <family val="2"/>
      </rPr>
      <t xml:space="preserve"> Derechos y Deberes Diferenciales</t>
    </r>
    <r>
      <rPr>
        <sz val="13"/>
        <color indexed="8"/>
        <rFont val="Calibri"/>
        <family val="2"/>
      </rPr>
      <t xml:space="preserve">, </t>
    </r>
    <r>
      <rPr>
        <b/>
        <sz val="13"/>
        <color indexed="8"/>
        <rFont val="Calibri"/>
        <family val="2"/>
      </rPr>
      <t>Modelo de Inclusión</t>
    </r>
    <r>
      <rPr>
        <sz val="13"/>
        <color indexed="8"/>
        <rFont val="Calibri"/>
        <family val="2"/>
      </rPr>
      <t xml:space="preserve"> y </t>
    </r>
    <r>
      <rPr>
        <b/>
        <sz val="13"/>
        <color indexed="8"/>
        <rFont val="Calibri"/>
        <family val="2"/>
      </rPr>
      <t>Atención Preferencial</t>
    </r>
  </si>
  <si>
    <r>
      <rPr>
        <b/>
        <sz val="12"/>
        <color indexed="8"/>
        <rFont val="Calibri"/>
        <family val="2"/>
      </rPr>
      <t>Cobertura de funcionarios</t>
    </r>
    <r>
      <rPr>
        <sz val="12"/>
        <color indexed="8"/>
        <rFont val="Calibri"/>
        <family val="2"/>
      </rPr>
      <t xml:space="preserve"> capacitados en Derechos y Deberes Diferenciales, Modelo de Inclusión y Atención Preferencia, por cada proceso. (Meta: de acuerdo a la programación del plan institucional de capacitaciones - &gt;=70%)</t>
    </r>
  </si>
  <si>
    <t>Abril a Diciembre de 2022</t>
  </si>
  <si>
    <t>4.3.2</t>
  </si>
  <si>
    <r>
      <t>Actualizar</t>
    </r>
    <r>
      <rPr>
        <b/>
        <sz val="13"/>
        <color indexed="8"/>
        <rFont val="Calibri"/>
        <family val="2"/>
      </rPr>
      <t xml:space="preserve"> capacitación de la plataforma</t>
    </r>
    <r>
      <rPr>
        <sz val="13"/>
        <color indexed="8"/>
        <rFont val="Calibri"/>
        <family val="2"/>
      </rPr>
      <t xml:space="preserve"> de formación virtual en</t>
    </r>
    <r>
      <rPr>
        <b/>
        <sz val="13"/>
        <color indexed="8"/>
        <rFont val="Calibri"/>
        <family val="2"/>
      </rPr>
      <t xml:space="preserve"> Modelo de atención</t>
    </r>
    <r>
      <rPr>
        <sz val="13"/>
        <color indexed="8"/>
        <rFont val="Calibri"/>
        <family val="2"/>
      </rPr>
      <t xml:space="preserve"> centrado en el paciente y su familia </t>
    </r>
  </si>
  <si>
    <r>
      <t xml:space="preserve">Proporción de </t>
    </r>
    <r>
      <rPr>
        <b/>
        <sz val="12"/>
        <color indexed="8"/>
        <rFont val="Calibri"/>
        <family val="2"/>
      </rPr>
      <t xml:space="preserve">funcionarios </t>
    </r>
    <r>
      <rPr>
        <sz val="12"/>
        <color indexed="8"/>
        <rFont val="Calibri"/>
        <family val="2"/>
      </rPr>
      <t xml:space="preserve">capacitados en Modelo de atención centrado en el paciente y su familia    (&gt;=30% del total de funcionarios y contratistas). </t>
    </r>
    <r>
      <rPr>
        <b/>
        <sz val="12"/>
        <color indexed="8"/>
        <rFont val="Calibri"/>
        <family val="2"/>
      </rPr>
      <t>Calificación</t>
    </r>
    <r>
      <rPr>
        <sz val="12"/>
        <color indexed="8"/>
        <rFont val="Calibri"/>
        <family val="2"/>
      </rPr>
      <t xml:space="preserve"> promedio &gt;=8.5</t>
    </r>
  </si>
  <si>
    <t xml:space="preserve">Jefe de calidad y planeación
</t>
  </si>
  <si>
    <t>Febrero a Diciembre  de 2022</t>
  </si>
  <si>
    <r>
      <rPr>
        <b/>
        <sz val="14"/>
        <color indexed="8"/>
        <rFont val="Calibri"/>
        <family val="2"/>
      </rPr>
      <t xml:space="preserve">Subcomponente 4
</t>
    </r>
    <r>
      <rPr>
        <sz val="14"/>
        <color indexed="8"/>
        <rFont val="Calibri"/>
        <family val="2"/>
      </rPr>
      <t>Normativo y procedimental</t>
    </r>
  </si>
  <si>
    <t>4.1.1</t>
  </si>
  <si>
    <r>
      <t xml:space="preserve">Actualizar y publicar el </t>
    </r>
    <r>
      <rPr>
        <b/>
        <sz val="13"/>
        <color indexed="8"/>
        <rFont val="Calibri"/>
        <family val="2"/>
      </rPr>
      <t>Normograma</t>
    </r>
    <r>
      <rPr>
        <sz val="13"/>
        <color indexed="8"/>
        <rFont val="Calibri"/>
        <family val="2"/>
      </rPr>
      <t xml:space="preserve"> Institucional, respecto a los temas de participación ciudadana, derechos y deberes, gobierno digital, modelo de planeación y gestión, tramite de PQRS, rendición de cuentas, protección de datos, anti tramites, gestión de los riesgos y transparencia.</t>
    </r>
  </si>
  <si>
    <t>Normograma actualizado, publicado con acceso a colaboradores y comunidad en forma cuatrimestral</t>
  </si>
  <si>
    <t>Oficina de jurídica</t>
  </si>
  <si>
    <t>Abril, agosto y Diciembre 2022</t>
  </si>
  <si>
    <r>
      <rPr>
        <b/>
        <sz val="14"/>
        <color indexed="8"/>
        <rFont val="Calibri"/>
        <family val="2"/>
      </rPr>
      <t>Subcomponente 5</t>
    </r>
    <r>
      <rPr>
        <sz val="14"/>
        <color indexed="8"/>
        <rFont val="Calibri"/>
        <family val="2"/>
      </rPr>
      <t xml:space="preserve">
Relacionamiento con el ciudadano</t>
    </r>
  </si>
  <si>
    <t>4.5.1</t>
  </si>
  <si>
    <r>
      <t>Publicar en la web el informe trimestral de las PQRSD-F, donde se identifique los</t>
    </r>
    <r>
      <rPr>
        <b/>
        <sz val="13"/>
        <color indexed="8"/>
        <rFont val="Calibri"/>
        <family val="2"/>
      </rPr>
      <t xml:space="preserve"> tiempos promedio de respuestas a las manifestaciones</t>
    </r>
    <r>
      <rPr>
        <sz val="13"/>
        <color indexed="8"/>
        <rFont val="Calibri"/>
        <family val="2"/>
      </rPr>
      <t xml:space="preserve"> de los usuarios, incluyendo el total de </t>
    </r>
    <r>
      <rPr>
        <b/>
        <sz val="13"/>
        <color indexed="8"/>
        <rFont val="Calibri"/>
        <family val="2"/>
      </rPr>
      <t>peticiones negadas</t>
    </r>
    <r>
      <rPr>
        <sz val="13"/>
        <color indexed="8"/>
        <rFont val="Calibri"/>
        <family val="2"/>
      </rPr>
      <t xml:space="preserve"> y</t>
    </r>
    <r>
      <rPr>
        <b/>
        <sz val="13"/>
        <color indexed="8"/>
        <rFont val="Calibri"/>
        <family val="2"/>
      </rPr>
      <t xml:space="preserve"> trasladadas</t>
    </r>
    <r>
      <rPr>
        <sz val="13"/>
        <color indexed="8"/>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</si>
  <si>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2"/>
        <color indexed="8"/>
        <rFont val="Calibri"/>
        <family val="2"/>
      </rPr>
      <t>Total informes  publicados</t>
    </r>
    <r>
      <rPr>
        <sz val="12"/>
        <color indexed="8"/>
        <rFont val="Calibri"/>
        <family val="2"/>
      </rPr>
      <t xml:space="preserve"> en la web con reporte en la </t>
    </r>
    <r>
      <rPr>
        <b/>
        <sz val="12"/>
        <color indexed="8"/>
        <rFont val="Calibri"/>
        <family val="2"/>
      </rPr>
      <t>oportunidad en respuesta</t>
    </r>
    <r>
      <rPr>
        <sz val="12"/>
        <color indexed="8"/>
        <rFont val="Calibri"/>
        <family val="2"/>
      </rPr>
      <t xml:space="preserve"> de peticiones, quejas y reclamos - PQRSD  incluyendo el </t>
    </r>
    <r>
      <rPr>
        <b/>
        <sz val="12"/>
        <color indexed="8"/>
        <rFont val="Calibri"/>
        <family val="2"/>
      </rPr>
      <t>total de peticiones negadas</t>
    </r>
    <r>
      <rPr>
        <sz val="12"/>
        <color indexed="8"/>
        <rFont val="Calibri"/>
        <family val="2"/>
      </rPr>
      <t xml:space="preserve"> y </t>
    </r>
    <r>
      <rPr>
        <b/>
        <sz val="12"/>
        <color indexed="8"/>
        <rFont val="Calibri"/>
        <family val="2"/>
      </rPr>
      <t>trasladadas</t>
    </r>
    <r>
      <rPr>
        <sz val="12"/>
        <color indexed="8"/>
        <rFont val="Calibri"/>
        <family val="2"/>
      </rPr>
      <t xml:space="preserve"> que no son de competencia de la E.S.E. </t>
    </r>
  </si>
  <si>
    <t>Jefe de Mercadeo y Ventas
(Oficina de Atención al Usuario)
Oficina d control Interno</t>
  </si>
  <si>
    <t>Febrero, abril, julio, octubre, 2022</t>
  </si>
  <si>
    <t>4.5.2</t>
  </si>
  <si>
    <r>
      <t xml:space="preserve">Hacer </t>
    </r>
    <r>
      <rPr>
        <b/>
        <sz val="13"/>
        <color indexed="8"/>
        <rFont val="Calibri"/>
        <family val="2"/>
      </rPr>
      <t>seguimiento trimestral de la satisfacción</t>
    </r>
    <r>
      <rPr>
        <sz val="13"/>
        <color indexed="8"/>
        <rFont val="Calibri"/>
        <family val="2"/>
      </rPr>
      <t xml:space="preserve"> del usuario luego de los servicios recibidos, desde los procesos asistenciales- misionales</t>
    </r>
  </si>
  <si>
    <r>
      <rPr>
        <b/>
        <sz val="12"/>
        <color indexed="8"/>
        <rFont val="Calibri"/>
        <family val="2"/>
      </rPr>
      <t xml:space="preserve">Promedio de la Satisfacción </t>
    </r>
    <r>
      <rPr>
        <sz val="12"/>
        <color indexed="8"/>
        <rFont val="Calibri"/>
        <family val="2"/>
      </rPr>
      <t>Global del paciente en cuanto al servicio recibido (meta &gt;=95%)</t>
    </r>
  </si>
  <si>
    <t>Jefe de Mercadeo y Ventas
(Oficina de Atención al Usuario)</t>
  </si>
  <si>
    <t>Enero a  Diciembre 2022</t>
  </si>
  <si>
    <t xml:space="preserve">PROMEDIO DE CUMPLIMIENTO CUARTO COMPONENTE - SERVICIO AL CIUDADANO </t>
  </si>
  <si>
    <t>COMPONENTE 5:  TRANSPARENCIA Y ACCESO A LA INFORMACIÓN (Ley 1712/2014)</t>
  </si>
  <si>
    <t>5.1.1</t>
  </si>
  <si>
    <r>
      <t xml:space="preserve">Actualizar el </t>
    </r>
    <r>
      <rPr>
        <b/>
        <sz val="13"/>
        <color indexed="8"/>
        <rFont val="Calibri"/>
        <family val="2"/>
      </rPr>
      <t>conjunto de datos abiertos,</t>
    </r>
    <r>
      <rPr>
        <sz val="13"/>
        <color indexed="8"/>
        <rFont val="Calibri"/>
        <family val="2"/>
      </rPr>
      <t xml:space="preserve"> publicados en la WEB de la E.S.E. </t>
    </r>
  </si>
  <si>
    <r>
      <t>Proporción de</t>
    </r>
    <r>
      <rPr>
        <b/>
        <sz val="12"/>
        <color indexed="8"/>
        <rFont val="Calibri"/>
        <family val="2"/>
      </rPr>
      <t xml:space="preserve"> conjunto de datos abiertos actualizados</t>
    </r>
    <r>
      <rPr>
        <sz val="12"/>
        <color indexed="8"/>
        <rFont val="Calibri"/>
        <family val="2"/>
      </rPr>
      <t xml:space="preserve"> (Meta: 5 conjuntos de datos abiertos actualizados = 100%)</t>
    </r>
  </si>
  <si>
    <t>Jefe Sistemas de información</t>
  </si>
  <si>
    <t>Septiembre a Dic de 2021</t>
  </si>
  <si>
    <r>
      <rPr>
        <b/>
        <sz val="12"/>
        <color indexed="8"/>
        <rFont val="Calibri"/>
        <family val="2"/>
      </rPr>
      <t xml:space="preserve">Subcomponente 1
</t>
    </r>
    <r>
      <rPr>
        <sz val="12"/>
        <color indexed="8"/>
        <rFont val="Calibri"/>
        <family val="2"/>
      </rPr>
      <t>Lineamientos de Transparencia Activa</t>
    </r>
  </si>
  <si>
    <t xml:space="preserve">
5.1.2</t>
  </si>
  <si>
    <r>
      <t xml:space="preserve">Implementar </t>
    </r>
    <r>
      <rPr>
        <b/>
        <sz val="13"/>
        <color indexed="8"/>
        <rFont val="Calibri"/>
        <family val="2"/>
      </rPr>
      <t>acciones priorizadas</t>
    </r>
    <r>
      <rPr>
        <sz val="13"/>
        <color indexed="8"/>
        <rFont val="Calibri"/>
        <family val="2"/>
      </rPr>
      <t xml:space="preserve"> para la vigencia de la política de </t>
    </r>
    <r>
      <rPr>
        <b/>
        <sz val="13"/>
        <color indexed="8"/>
        <rFont val="Calibri"/>
        <family val="2"/>
      </rPr>
      <t>Gobierno digital,</t>
    </r>
    <r>
      <rPr>
        <sz val="13"/>
        <color indexed="8"/>
        <rFont val="Calibri"/>
        <family val="2"/>
      </rPr>
      <t xml:space="preserve"> reportando su cumplimiento a la Submesa de Gobierno Digital y Comité Institucional de Gestión y Desempeño-CIGyD</t>
    </r>
  </si>
  <si>
    <r>
      <rPr>
        <b/>
        <sz val="12"/>
        <color indexed="8"/>
        <rFont val="Calibri"/>
        <family val="2"/>
      </rPr>
      <t>Total reportes</t>
    </r>
    <r>
      <rPr>
        <sz val="12"/>
        <color indexed="8"/>
        <rFont val="Calibri"/>
        <family val="2"/>
      </rPr>
      <t xml:space="preserve"> de seguimiento  a los resultados a la submesa y al CIGyD (3 informes=100%)</t>
    </r>
  </si>
  <si>
    <t xml:space="preserve">
Jefe Sistemas de información
Líder de Planeación. Calidad -2da Línea de Defensa</t>
  </si>
  <si>
    <t xml:space="preserve">
Abril a  Dic de 2022</t>
  </si>
  <si>
    <r>
      <t xml:space="preserve">Proporción de </t>
    </r>
    <r>
      <rPr>
        <b/>
        <sz val="12"/>
        <color indexed="8"/>
        <rFont val="Calibri"/>
        <family val="2"/>
      </rPr>
      <t>cumplimiento</t>
    </r>
    <r>
      <rPr>
        <sz val="12"/>
        <color indexed="8"/>
        <rFont val="Calibri"/>
        <family val="2"/>
      </rPr>
      <t xml:space="preserve"> de las acciones priorizadas para la vigencia 2022 en </t>
    </r>
    <r>
      <rPr>
        <b/>
        <sz val="12"/>
        <color indexed="8"/>
        <rFont val="Calibri"/>
        <family val="2"/>
      </rPr>
      <t xml:space="preserve">política de gobierno digital </t>
    </r>
    <r>
      <rPr>
        <sz val="12"/>
        <color indexed="8"/>
        <rFont val="Calibri"/>
        <family val="2"/>
      </rPr>
      <t xml:space="preserve"> (&gt;=90%)</t>
    </r>
  </si>
  <si>
    <r>
      <rPr>
        <b/>
        <sz val="12"/>
        <color indexed="8"/>
        <rFont val="Calibri"/>
        <family val="2"/>
      </rPr>
      <t>Subcomponente 2</t>
    </r>
    <r>
      <rPr>
        <sz val="12"/>
        <color indexed="8"/>
        <rFont val="Calibri"/>
        <family val="2"/>
      </rPr>
      <t xml:space="preserve">
Lineamientos de Transparencia Pasiva</t>
    </r>
  </si>
  <si>
    <t>5.2,1</t>
  </si>
  <si>
    <r>
      <t>Implementar el sitio "</t>
    </r>
    <r>
      <rPr>
        <b/>
        <sz val="13"/>
        <color indexed="8"/>
        <rFont val="Calibri"/>
        <family val="2"/>
      </rPr>
      <t>Participa</t>
    </r>
    <r>
      <rPr>
        <sz val="13"/>
        <color indexed="8"/>
        <rFont val="Calibri"/>
        <family val="2"/>
      </rPr>
      <t>"  de la página web, en cumplimiento de lo establecido en la Resolución 1519 de 2020 de MinTIC,</t>
    </r>
  </si>
  <si>
    <r>
      <t xml:space="preserve">Sitio de la página web "Participa" </t>
    </r>
    <r>
      <rPr>
        <b/>
        <sz val="12"/>
        <color indexed="8"/>
        <rFont val="Calibri"/>
        <family val="2"/>
      </rPr>
      <t xml:space="preserve"> implementado</t>
    </r>
    <r>
      <rPr>
        <sz val="12"/>
        <color indexed="8"/>
        <rFont val="Calibri"/>
        <family val="2"/>
      </rPr>
      <t xml:space="preserve"> en cumplimiento de los requisitos de la Resolución 1519 de 2020 de MinTIC. </t>
    </r>
  </si>
  <si>
    <t>Jefe de Mercadeo y Ventas 
(Comunicaciones)</t>
  </si>
  <si>
    <t>Enero a abril de 2022</t>
  </si>
  <si>
    <r>
      <rPr>
        <b/>
        <sz val="12"/>
        <color indexed="8"/>
        <rFont val="Calibri"/>
        <family val="2"/>
      </rPr>
      <t xml:space="preserve">Subcomponente 3
</t>
    </r>
    <r>
      <rPr>
        <sz val="12"/>
        <color indexed="8"/>
        <rFont val="Calibri"/>
        <family val="2"/>
      </rPr>
      <t>Elaboración los Instrumentos de Gestión de la Información</t>
    </r>
  </si>
  <si>
    <t>5.3.1</t>
  </si>
  <si>
    <r>
      <t xml:space="preserve">Revisar y de ser necesario </t>
    </r>
    <r>
      <rPr>
        <b/>
        <sz val="13"/>
        <color indexed="8"/>
        <rFont val="Calibri"/>
        <family val="2"/>
      </rPr>
      <t>actualizar  los Instrumentos</t>
    </r>
    <r>
      <rPr>
        <sz val="13"/>
        <color indexed="8"/>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</si>
  <si>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rPr>
        <b/>
        <sz val="12"/>
        <color indexed="8"/>
        <rFont val="Calibri"/>
        <family val="2"/>
      </rPr>
      <t>Total documento revisado</t>
    </r>
    <r>
      <rPr>
        <sz val="12"/>
        <color indexed="8"/>
        <rFont val="Calibri"/>
        <family val="2"/>
      </rPr>
      <t xml:space="preserve"> y de ser necesario a</t>
    </r>
    <r>
      <rPr>
        <b/>
        <sz val="12"/>
        <color indexed="8"/>
        <rFont val="Calibri"/>
        <family val="2"/>
      </rPr>
      <t>ctualizado</t>
    </r>
    <r>
      <rPr>
        <sz val="12"/>
        <color indexed="8"/>
        <rFont val="Calibri"/>
        <family val="2"/>
      </rPr>
      <t xml:space="preserve"> y aprobado por las submesa correspondiente y el CIGyD  (meta 100% de los que se identifiquen para actualizar aprobados por Submesa y CIGyD.  Para la vigencia 2022 se tienen programados los siguientes:  </t>
    </r>
    <r>
      <rPr>
        <b/>
        <sz val="12"/>
        <color indexed="8"/>
        <rFont val="Calibri"/>
        <family val="2"/>
      </rPr>
      <t>Registro de Activos</t>
    </r>
    <r>
      <rPr>
        <sz val="12"/>
        <color indexed="8"/>
        <rFont val="Calibri"/>
        <family val="2"/>
      </rPr>
      <t xml:space="preserve"> de Información e</t>
    </r>
    <r>
      <rPr>
        <b/>
        <sz val="12"/>
        <color indexed="8"/>
        <rFont val="Calibri"/>
        <family val="2"/>
      </rPr>
      <t xml:space="preserve"> Índice de Información</t>
    </r>
    <r>
      <rPr>
        <sz val="12"/>
        <color indexed="8"/>
        <rFont val="Calibri"/>
        <family val="2"/>
      </rPr>
      <t xml:space="preserve"> Clasificada y Reservada </t>
    </r>
  </si>
  <si>
    <t>Jefe Sistemas de Información- Submesa  de Archivo Administrativo y Gobierno Digital</t>
  </si>
  <si>
    <t>Abril  a Noviembre de 2022</t>
  </si>
  <si>
    <t>5.4.1</t>
  </si>
  <si>
    <r>
      <t xml:space="preserve">Dar continuidad a la </t>
    </r>
    <r>
      <rPr>
        <b/>
        <sz val="13"/>
        <color indexed="8"/>
        <rFont val="Calibri"/>
        <family val="2"/>
      </rPr>
      <t>actualización</t>
    </r>
    <r>
      <rPr>
        <sz val="13"/>
        <color indexed="8"/>
        <rFont val="Calibri"/>
        <family val="2"/>
      </rPr>
      <t xml:space="preserve"> de la  información publicada en el link "</t>
    </r>
    <r>
      <rPr>
        <b/>
        <sz val="13"/>
        <color indexed="8"/>
        <rFont val="Calibri"/>
        <family val="2"/>
      </rPr>
      <t>Atención y Servicio a la Ciudadanía</t>
    </r>
    <r>
      <rPr>
        <sz val="13"/>
        <color indexed="8"/>
        <rFont val="Calibri"/>
        <family val="2"/>
      </rPr>
      <t xml:space="preserve">" de la página web de la ESE, con </t>
    </r>
    <r>
      <rPr>
        <b/>
        <sz val="13"/>
        <color indexed="8"/>
        <rFont val="Calibri"/>
        <family val="2"/>
      </rPr>
      <t xml:space="preserve">criterios de lenguaje claro </t>
    </r>
  </si>
  <si>
    <r>
      <rPr>
        <b/>
        <sz val="12"/>
        <color indexed="8"/>
        <rFont val="Calibri"/>
        <family val="2"/>
      </rPr>
      <t>Total</t>
    </r>
    <r>
      <rPr>
        <sz val="12"/>
        <color indexed="8"/>
        <rFont val="Calibri"/>
        <family val="2"/>
      </rPr>
      <t xml:space="preserve"> de actualizaciones de la</t>
    </r>
    <r>
      <rPr>
        <b/>
        <sz val="12"/>
        <color indexed="8"/>
        <rFont val="Calibri"/>
        <family val="2"/>
      </rPr>
      <t xml:space="preserve"> documentación</t>
    </r>
    <r>
      <rPr>
        <sz val="12"/>
        <color indexed="8"/>
        <rFont val="Calibri"/>
        <family val="2"/>
      </rPr>
      <t xml:space="preserve"> publicada que cumple con </t>
    </r>
    <r>
      <rPr>
        <b/>
        <sz val="12"/>
        <color indexed="8"/>
        <rFont val="Calibri"/>
        <family val="2"/>
      </rPr>
      <t xml:space="preserve">lenguaje claro </t>
    </r>
    <r>
      <rPr>
        <sz val="12"/>
        <color indexed="8"/>
        <rFont val="Calibri"/>
        <family val="2"/>
      </rPr>
      <t>en el link "Participa" &gt;=80%</t>
    </r>
  </si>
  <si>
    <t>Jefe de mercadeo y ventas 
SIUA
Jefes de Procesos</t>
  </si>
  <si>
    <t>Febrero a Diciembre de 2022</t>
  </si>
  <si>
    <r>
      <rPr>
        <b/>
        <sz val="12"/>
        <color indexed="8"/>
        <rFont val="Calibri"/>
        <family val="2"/>
      </rPr>
      <t xml:space="preserve">Subcomponente 4
</t>
    </r>
    <r>
      <rPr>
        <sz val="12"/>
        <color indexed="8"/>
        <rFont val="Calibri"/>
        <family val="2"/>
      </rPr>
      <t>Criterio diferencial de accesibilidad</t>
    </r>
  </si>
  <si>
    <t>5.4.2</t>
  </si>
  <si>
    <r>
      <t xml:space="preserve">Capacitar al personal que ingresa a la E.S.E en </t>
    </r>
    <r>
      <rPr>
        <b/>
        <sz val="13"/>
        <color indexed="8"/>
        <rFont val="Calibri"/>
        <family val="2"/>
      </rPr>
      <t xml:space="preserve">lenguaje claro </t>
    </r>
  </si>
  <si>
    <r>
      <t>Meta: de acuerdo al</t>
    </r>
    <r>
      <rPr>
        <b/>
        <sz val="12"/>
        <color indexed="8"/>
        <rFont val="Calibri"/>
        <family val="2"/>
      </rPr>
      <t xml:space="preserve"> plan de capacitaciones</t>
    </r>
    <r>
      <rPr>
        <sz val="12"/>
        <color indexed="8"/>
        <rFont val="Calibri"/>
        <family val="2"/>
      </rPr>
      <t xml:space="preserve"> institucional. </t>
    </r>
  </si>
  <si>
    <t xml:space="preserve">Jefe de talento humano </t>
  </si>
  <si>
    <t>Febrero a diciembre de 2022</t>
  </si>
  <si>
    <t>5.4.3</t>
  </si>
  <si>
    <r>
      <rPr>
        <b/>
        <sz val="13"/>
        <color indexed="8"/>
        <rFont val="Calibri"/>
        <family val="2"/>
      </rPr>
      <t>Documentos nuevos</t>
    </r>
    <r>
      <rPr>
        <sz val="13"/>
        <color indexed="8"/>
        <rFont val="Calibri"/>
        <family val="2"/>
      </rPr>
      <t xml:space="preserve"> publicados que cumplen con los criterios de </t>
    </r>
    <r>
      <rPr>
        <b/>
        <sz val="13"/>
        <color indexed="8"/>
        <rFont val="Calibri"/>
        <family val="2"/>
      </rPr>
      <t>accesibilidad y usabilidad</t>
    </r>
    <r>
      <rPr>
        <sz val="13"/>
        <color indexed="8"/>
        <rFont val="Calibri"/>
        <family val="2"/>
      </rPr>
      <t xml:space="preserve"> al usuario en la sección de transparencia</t>
    </r>
  </si>
  <si>
    <r>
      <t xml:space="preserve">Total de documentos nuevos publicados que </t>
    </r>
    <r>
      <rPr>
        <b/>
        <sz val="12"/>
        <color indexed="8"/>
        <rFont val="Calibri"/>
        <family val="2"/>
      </rPr>
      <t>cumplen con los criterios de accesibilidad y usabilidad</t>
    </r>
    <r>
      <rPr>
        <sz val="12"/>
        <color indexed="8"/>
        <rFont val="Calibri"/>
        <family val="2"/>
      </rPr>
      <t xml:space="preserve"> al usuario en la sección de transparencia &gt;= 80% de los documentos nuevos publicados</t>
    </r>
  </si>
  <si>
    <r>
      <rPr>
        <b/>
        <sz val="12"/>
        <color indexed="8"/>
        <rFont val="Calibri"/>
        <family val="2"/>
      </rPr>
      <t xml:space="preserve">Subcomponente 5
</t>
    </r>
    <r>
      <rPr>
        <sz val="12"/>
        <color indexed="8"/>
        <rFont val="Calibri"/>
        <family val="2"/>
      </rPr>
      <t>Monitoreo del Acceso a la Información Pública</t>
    </r>
  </si>
  <si>
    <t>5.5.1</t>
  </si>
  <si>
    <r>
      <t>Presentar al</t>
    </r>
    <r>
      <rPr>
        <b/>
        <sz val="13"/>
        <color indexed="8"/>
        <rFont val="Calibri"/>
        <family val="2"/>
      </rPr>
      <t xml:space="preserve"> CIGYD</t>
    </r>
    <r>
      <rPr>
        <sz val="13"/>
        <color indexed="8"/>
        <rFont val="Calibri"/>
        <family val="2"/>
      </rPr>
      <t xml:space="preserve"> cuatrimestralmente el resultado del seguimiento realizado al </t>
    </r>
    <r>
      <rPr>
        <b/>
        <sz val="13"/>
        <color indexed="8"/>
        <rFont val="Calibri"/>
        <family val="2"/>
      </rPr>
      <t xml:space="preserve"> esquema de publicaciones</t>
    </r>
  </si>
  <si>
    <r>
      <rPr>
        <b/>
        <sz val="12"/>
        <color indexed="8"/>
        <rFont val="Calibri"/>
        <family val="2"/>
      </rPr>
      <t>Total informes</t>
    </r>
    <r>
      <rPr>
        <sz val="12"/>
        <color indexed="8"/>
        <rFont val="Calibri"/>
        <family val="2"/>
      </rPr>
      <t xml:space="preserve"> presentados al CIGYD  sobre el cumplimiento del </t>
    </r>
    <r>
      <rPr>
        <b/>
        <sz val="12"/>
        <color indexed="8"/>
        <rFont val="Calibri"/>
        <family val="2"/>
      </rPr>
      <t>esquema de publicación</t>
    </r>
    <r>
      <rPr>
        <sz val="12"/>
        <color indexed="8"/>
        <rFont val="Calibri"/>
        <family val="2"/>
      </rPr>
      <t xml:space="preserve"> de la ESE</t>
    </r>
  </si>
  <si>
    <t xml:space="preserve">Jefe de mercadeo - Comunicadora 
</t>
  </si>
  <si>
    <t>Abril, Agosto y Noviembre 2022</t>
  </si>
  <si>
    <t>5.5.2</t>
  </si>
  <si>
    <r>
      <t xml:space="preserve">Reporte </t>
    </r>
    <r>
      <rPr>
        <b/>
        <sz val="13"/>
        <color indexed="8"/>
        <rFont val="Calibri"/>
        <family val="2"/>
      </rPr>
      <t>matriz ITA</t>
    </r>
    <r>
      <rPr>
        <sz val="13"/>
        <color indexed="8"/>
        <rFont val="Calibri"/>
        <family val="2"/>
      </rPr>
      <t>- Índice de Transparencia y Acceso a la Información, en la pagina web de la ESE de acuerdo a la fecha dispuesta por la Procuraduría. Y presentación de resultados al CIGYD.</t>
    </r>
  </si>
  <si>
    <r>
      <rPr>
        <b/>
        <sz val="12"/>
        <color indexed="8"/>
        <rFont val="Calibri"/>
        <family val="2"/>
      </rPr>
      <t>Informe de la Matriz ITA publicado</t>
    </r>
    <r>
      <rPr>
        <sz val="12"/>
        <color indexed="8"/>
        <rFont val="Calibri"/>
        <family val="2"/>
      </rPr>
      <t xml:space="preserve"> oportunamente  de acuerdo a la fecha establecida por la Procuraduría General de la Nación (100%, 162 ítems publicados)</t>
    </r>
    <r>
      <rPr>
        <i/>
        <sz val="12"/>
        <color indexed="8"/>
        <rFont val="Calibri"/>
        <family val="2"/>
      </rPr>
      <t xml:space="preserve"> Nota: depende de la programación de la Procuraduría</t>
    </r>
  </si>
  <si>
    <t>Comunicaciones</t>
  </si>
  <si>
    <t xml:space="preserve">PROMEDIO DE CUMPLIMIENTO QUINTO COMPONENTE - TRANSPARENCIA Y ACCESO A  LA INFORMACIÓN </t>
  </si>
  <si>
    <t xml:space="preserve">COMPONENTE 6:  ADICIONAL DE INTEGRIDAD </t>
  </si>
  <si>
    <t>6.1.1</t>
  </si>
  <si>
    <r>
      <t>Implementar acciones priorizadas para la vigencia del</t>
    </r>
    <r>
      <rPr>
        <b/>
        <sz val="13"/>
        <color indexed="8"/>
        <rFont val="Calibri"/>
        <family val="2"/>
      </rPr>
      <t xml:space="preserve"> autodiagnóstico "1.2- Integridad"</t>
    </r>
    <r>
      <rPr>
        <sz val="13"/>
        <color indexed="8"/>
        <rFont val="Calibri"/>
        <family val="2"/>
      </rPr>
      <t xml:space="preserve">  propuesta por  el DAFP  para avanzar en el implementación del MIPG -</t>
    </r>
  </si>
  <si>
    <r>
      <t>Porcentaje de  cumplimiento de las acciones priorizadas a implementarse para el 2021, en el autodiagnóstico "</t>
    </r>
    <r>
      <rPr>
        <b/>
        <sz val="12"/>
        <color indexed="8"/>
        <rFont val="Calibri"/>
        <family val="2"/>
      </rPr>
      <t>3.5 "Integridad " del  MIPG</t>
    </r>
    <r>
      <rPr>
        <sz val="12"/>
        <color indexed="8"/>
        <rFont val="Calibri"/>
        <family val="2"/>
      </rPr>
      <t xml:space="preserve"> (&gt;=90%) </t>
    </r>
  </si>
  <si>
    <r>
      <t>J</t>
    </r>
    <r>
      <rPr>
        <sz val="11"/>
        <color indexed="12"/>
        <rFont val="Calibri"/>
        <family val="2"/>
      </rPr>
      <t>efe de talento humano 
Jefe de Planeación</t>
    </r>
  </si>
  <si>
    <t>Marzo a   Dic de 2022</t>
  </si>
  <si>
    <t xml:space="preserve">Subcomponente 1
Implementación del código de integridad </t>
  </si>
  <si>
    <t>6.1.2</t>
  </si>
  <si>
    <r>
      <t xml:space="preserve">Adoptar estrategias de la </t>
    </r>
    <r>
      <rPr>
        <b/>
        <sz val="13"/>
        <color indexed="8"/>
        <rFont val="Calibri"/>
        <family val="2"/>
      </rPr>
      <t>caja de herramientas</t>
    </r>
    <r>
      <rPr>
        <sz val="13"/>
        <color indexed="8"/>
        <rFont val="Calibri"/>
        <family val="2"/>
      </rPr>
      <t xml:space="preserve"> de</t>
    </r>
    <r>
      <rPr>
        <b/>
        <sz val="13"/>
        <color indexed="8"/>
        <rFont val="Calibri"/>
        <family val="2"/>
      </rPr>
      <t xml:space="preserve"> integridad </t>
    </r>
    <r>
      <rPr>
        <sz val="13"/>
        <color indexed="8"/>
        <rFont val="Calibri"/>
        <family val="2"/>
      </rPr>
      <t xml:space="preserve">de la función pública, para fortalecer el despliegue e implementación del código de integridad </t>
    </r>
  </si>
  <si>
    <r>
      <rPr>
        <b/>
        <sz val="12"/>
        <color indexed="8"/>
        <rFont val="Calibri"/>
        <family val="2"/>
      </rPr>
      <t>Total de estrategias</t>
    </r>
    <r>
      <rPr>
        <sz val="12"/>
        <color indexed="8"/>
        <rFont val="Calibri"/>
        <family val="2"/>
      </rPr>
      <t xml:space="preserve"> implementadas para evaluar el código de ética e integridad  (Mínimo 2 estrategias implementadas)</t>
    </r>
  </si>
  <si>
    <t>6.1.3</t>
  </si>
  <si>
    <r>
      <t xml:space="preserve">Diseñar e implementar </t>
    </r>
    <r>
      <rPr>
        <b/>
        <sz val="13"/>
        <color indexed="8"/>
        <rFont val="Calibri"/>
        <family val="2"/>
      </rPr>
      <t xml:space="preserve"> capacitación  en Integridad</t>
    </r>
    <r>
      <rPr>
        <sz val="13"/>
        <color indexed="8"/>
        <rFont val="Calibri"/>
        <family val="2"/>
      </rPr>
      <t xml:space="preserve"> y ética de lo público, para clientes internos </t>
    </r>
  </si>
  <si>
    <r>
      <t>Proporción de</t>
    </r>
    <r>
      <rPr>
        <b/>
        <sz val="12"/>
        <color indexed="8"/>
        <rFont val="Calibri"/>
        <family val="2"/>
      </rPr>
      <t xml:space="preserve"> funcionarios capacitados</t>
    </r>
    <r>
      <rPr>
        <sz val="12"/>
        <color indexed="8"/>
        <rFont val="Calibri"/>
        <family val="2"/>
      </rPr>
      <t xml:space="preserve"> en integridad y ética de lo público   (&gt;=</t>
    </r>
    <r>
      <rPr>
        <b/>
        <sz val="16"/>
        <color indexed="8"/>
        <rFont val="Calibri"/>
        <family val="2"/>
      </rPr>
      <t>80%</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</si>
  <si>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 xml:space="preserve">Febrero a </t>
    </r>
    <r>
      <rPr>
        <b/>
        <sz val="11"/>
        <color indexed="8"/>
        <rFont val="Calibri"/>
        <family val="2"/>
      </rPr>
      <t>15</t>
    </r>
    <r>
      <rPr>
        <sz val="11"/>
        <color theme="1"/>
        <rFont val="Calibri"/>
        <family val="2"/>
        <scheme val="minor"/>
      </rPr>
      <t xml:space="preserve"> </t>
    </r>
    <r>
      <rPr>
        <b/>
        <sz val="11"/>
        <color indexed="8"/>
        <rFont val="Calibri"/>
        <family val="2"/>
      </rPr>
      <t>Noviembre</t>
    </r>
    <r>
      <rPr>
        <sz val="11"/>
        <color theme="1"/>
        <rFont val="Calibri"/>
        <family val="2"/>
        <scheme val="minor"/>
      </rPr>
      <t xml:space="preserve"> de 2022</t>
    </r>
  </si>
  <si>
    <t>6.1.4</t>
  </si>
  <si>
    <r>
      <t>Diseñar e implementar  c</t>
    </r>
    <r>
      <rPr>
        <b/>
        <sz val="13"/>
        <color indexed="8"/>
        <rFont val="Calibri"/>
        <family val="2"/>
      </rPr>
      <t>apacitación   en conflicto de interés</t>
    </r>
    <r>
      <rPr>
        <sz val="13"/>
        <color indexed="8"/>
        <rFont val="Calibri"/>
        <family val="2"/>
      </rPr>
      <t xml:space="preserve"> para clientes internos </t>
    </r>
  </si>
  <si>
    <r>
      <t>Proporción de</t>
    </r>
    <r>
      <rPr>
        <b/>
        <sz val="12"/>
        <color indexed="8"/>
        <rFont val="Calibri"/>
        <family val="2"/>
      </rPr>
      <t xml:space="preserve"> funcionarios capacitados</t>
    </r>
    <r>
      <rPr>
        <sz val="12"/>
        <color indexed="8"/>
        <rFont val="Calibri"/>
        <family val="2"/>
      </rPr>
      <t xml:space="preserve"> en conflictos de interés    (&gt;=</t>
    </r>
    <r>
      <rPr>
        <b/>
        <sz val="12"/>
        <color indexed="8"/>
        <rFont val="Calibri"/>
        <family val="2"/>
      </rPr>
      <t>40 %</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</si>
  <si>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t>6.1.5</t>
  </si>
  <si>
    <r>
      <t>Diseñar e implementar</t>
    </r>
    <r>
      <rPr>
        <b/>
        <sz val="13"/>
        <color indexed="8"/>
        <rFont val="Calibri"/>
        <family val="2"/>
      </rPr>
      <t xml:space="preserve">  capacitación  en  enfoque de genero</t>
    </r>
    <r>
      <rPr>
        <sz val="13"/>
        <color indexed="8"/>
        <rFont val="Calibri"/>
        <family val="2"/>
      </rPr>
      <t xml:space="preserve"> y  </t>
    </r>
    <r>
      <rPr>
        <b/>
        <sz val="13"/>
        <color indexed="8"/>
        <rFont val="Calibri"/>
        <family val="2"/>
      </rPr>
      <t>protocolo de hostigamiento sexual</t>
    </r>
    <r>
      <rPr>
        <sz val="13"/>
        <color indexed="8"/>
        <rFont val="Calibri"/>
        <family val="2"/>
      </rPr>
      <t xml:space="preserve">, para clientes internos </t>
    </r>
  </si>
  <si>
    <r>
      <t>Proporción de</t>
    </r>
    <r>
      <rPr>
        <b/>
        <sz val="12"/>
        <color indexed="8"/>
        <rFont val="Calibri"/>
        <family val="2"/>
      </rPr>
      <t xml:space="preserve"> funcionarios capacitado</t>
    </r>
    <r>
      <rPr>
        <sz val="12"/>
        <color indexed="8"/>
        <rFont val="Calibri"/>
        <family val="2"/>
      </rPr>
      <t>s en enfoque de genero y  protocolo de hostigamiento sexual    (&gt;=30% del total de funcionarios y contratistas)
Calificación promedio &gt;=8.6</t>
    </r>
  </si>
  <si>
    <t>6.1.6</t>
  </si>
  <si>
    <r>
      <t>Incluir en los</t>
    </r>
    <r>
      <rPr>
        <b/>
        <sz val="13"/>
        <color indexed="8"/>
        <rFont val="Calibri"/>
        <family val="2"/>
      </rPr>
      <t xml:space="preserve"> mapas de riesgo</t>
    </r>
    <r>
      <rPr>
        <sz val="13"/>
        <color indexed="8"/>
        <rFont val="Calibri"/>
        <family val="2"/>
      </rPr>
      <t xml:space="preserve"> de procesos la identificación de riesgos y controles  relacionados con los</t>
    </r>
    <r>
      <rPr>
        <b/>
        <sz val="13"/>
        <color indexed="8"/>
        <rFont val="Calibri"/>
        <family val="2"/>
      </rPr>
      <t xml:space="preserve"> conflictos de interés.  </t>
    </r>
    <r>
      <rPr>
        <sz val="13"/>
        <color indexed="8"/>
        <rFont val="Calibri"/>
        <family val="2"/>
      </rPr>
      <t xml:space="preserve">  Clasificar como riesgos de corrupción.</t>
    </r>
  </si>
  <si>
    <r>
      <t xml:space="preserve">Proporción de </t>
    </r>
    <r>
      <rPr>
        <b/>
        <sz val="12"/>
        <color indexed="8"/>
        <rFont val="Calibri"/>
        <family val="2"/>
      </rPr>
      <t>procesos e</t>
    </r>
    <r>
      <rPr>
        <sz val="12"/>
        <color indexed="8"/>
        <rFont val="Calibri"/>
        <family val="2"/>
      </rPr>
      <t xml:space="preserve">n los cuales se incluye en la matriz de riesgos, la  identificación de riesgos y controles  relacionados con los conflictos de interés. </t>
    </r>
  </si>
  <si>
    <t xml:space="preserve">Líder de Planeación. 2da Línea de Defensa
Jefe de Control Interno
Jefes de procesos </t>
  </si>
  <si>
    <r>
      <t xml:space="preserve">Mayo </t>
    </r>
    <r>
      <rPr>
        <b/>
        <sz val="11"/>
        <color indexed="12"/>
        <rFont val="Calibri"/>
        <family val="2"/>
      </rPr>
      <t>a Julio</t>
    </r>
    <r>
      <rPr>
        <sz val="11"/>
        <color theme="1"/>
        <rFont val="Calibri"/>
        <family val="2"/>
        <scheme val="minor"/>
      </rPr>
      <t xml:space="preserve"> de 2022</t>
    </r>
  </si>
  <si>
    <t>PROMEDIO DE CUMPLIMIENTO SEXTO COMPONENTE - CÓDIGO DE ÉTICA E INTEGRIDAD</t>
  </si>
  <si>
    <t>Componentes del Plan Anticorrupción y Atención al Ciudadano 2022</t>
  </si>
  <si>
    <t>Número de indicadores</t>
  </si>
  <si>
    <t>Componente 1: Gestión del Riesgo de Corrupción  -Mapa de Riesgos de Corrupción</t>
  </si>
  <si>
    <t xml:space="preserve">Componente 1: Gestión del Riesgo de Corrupción  </t>
  </si>
  <si>
    <t>&gt;=90%</t>
  </si>
  <si>
    <t xml:space="preserve"> -Mapa de Riesgos de Corrupción</t>
  </si>
  <si>
    <t>&gt;65% y &lt;90%</t>
  </si>
  <si>
    <t>Componente 2: Antitrámites</t>
  </si>
  <si>
    <t>&lt;=65%</t>
  </si>
  <si>
    <t>Componente 3:  Rendición de cuentas</t>
  </si>
  <si>
    <t>Componente 4:  Servicio al Ciudadano</t>
  </si>
  <si>
    <t>Componente 5:  Transparencia y Acceso a la Información</t>
  </si>
  <si>
    <t xml:space="preserve">Componente 6: Adicional - Integridad </t>
  </si>
  <si>
    <r>
      <t>Promedio de Cumplimiento (%)</t>
    </r>
    <r>
      <rPr>
        <sz val="14"/>
        <color indexed="8"/>
        <rFont val="Calibri"/>
        <family val="2"/>
      </rPr>
      <t xml:space="preserve"> (58 actividades)</t>
    </r>
  </si>
  <si>
    <r>
      <t xml:space="preserve">Verificando la gestión sobre la actualización de la </t>
    </r>
    <r>
      <rPr>
        <b/>
        <sz val="13"/>
        <rFont val="Calibri"/>
        <family val="2"/>
        <scheme val="minor"/>
      </rPr>
      <t>Política de Riesgos</t>
    </r>
    <r>
      <rPr>
        <sz val="13"/>
        <rFont val="Calibri"/>
        <family val="2"/>
        <scheme val="minor"/>
      </rPr>
      <t>, esta en proceso y se espera socializar para aprobación del CCCIC en Junio-2022. Por lo cual, se evaluará su cumplimiento para el seguimiento de este plan para el  2do cuatrimestre.</t>
    </r>
  </si>
  <si>
    <r>
      <t>Desde la Oficina de Control Interno, Sistemas de la Información y Planeación, se revisa la</t>
    </r>
    <r>
      <rPr>
        <b/>
        <sz val="13"/>
        <rFont val="Calibri"/>
        <family val="2"/>
        <scheme val="minor"/>
      </rPr>
      <t xml:space="preserve"> circular</t>
    </r>
    <r>
      <rPr>
        <sz val="13"/>
        <rFont val="Calibri"/>
        <family val="2"/>
        <scheme val="minor"/>
      </rPr>
      <t xml:space="preserve"> expedida por la Supersalud, para ajuste del Manual y Plan de Gestión de Riesgos de la ESE, la cual deberá aprobarse por acto administrativo entre mayo y junio 2022.</t>
    </r>
  </si>
  <si>
    <r>
      <t xml:space="preserve">Luego de la revisión de las propuestas presentadas por la comunidad y compañeros del Hospital, se ajusto el proyecto del Plan, incorporando para la vigencia 2022, un </t>
    </r>
    <r>
      <rPr>
        <b/>
        <sz val="13"/>
        <rFont val="Calibri"/>
        <family val="2"/>
        <scheme val="minor"/>
      </rPr>
      <t>6to componente</t>
    </r>
    <r>
      <rPr>
        <sz val="13"/>
        <rFont val="Calibri"/>
        <family val="2"/>
        <scheme val="minor"/>
      </rPr>
      <t>, "Integridad", el cual consta de 6 actividades, tal como se puede ver en este seguimiento. El PAAC-2022, fue aprobado  por el CCCIC y por la Gerencia de la ESE,  mediante</t>
    </r>
    <r>
      <rPr>
        <b/>
        <sz val="13"/>
        <rFont val="Calibri"/>
        <family val="2"/>
        <scheme val="minor"/>
      </rPr>
      <t xml:space="preserve"> Resolución 131</t>
    </r>
    <r>
      <rPr>
        <sz val="13"/>
        <rFont val="Calibri"/>
        <family val="2"/>
        <scheme val="minor"/>
      </rPr>
      <t xml:space="preserve"> del 27 de enero 2022, y</t>
    </r>
    <r>
      <rPr>
        <b/>
        <sz val="13"/>
        <rFont val="Calibri"/>
        <family val="2"/>
        <scheme val="minor"/>
      </rPr>
      <t xml:space="preserve"> fue socializado a la Junta Directiva</t>
    </r>
    <r>
      <rPr>
        <sz val="13"/>
        <rFont val="Calibri"/>
        <family val="2"/>
        <scheme val="minor"/>
      </rPr>
      <t xml:space="preserve"> como consta en el Acta 001 del 22 de febrero 2022.</t>
    </r>
  </si>
  <si>
    <r>
      <t xml:space="preserve">Utilizando diferentes herramientas digitales, como código QR, enlace   virtuales  publicados
y/o enviados por chat, correo electrónico,  intranet,   avisos a  la comunidad   HMUA, y por medio de carteleras  públicas se  difundió  en  forma  masiva el  Proyecto del   PAAC-2022. </t>
    </r>
    <r>
      <rPr>
        <b/>
        <sz val="13"/>
        <rFont val="Calibri"/>
        <family val="2"/>
        <scheme val="minor"/>
      </rPr>
      <t>Mas de 7 medios</t>
    </r>
    <r>
      <rPr>
        <sz val="13"/>
        <rFont val="Calibri"/>
        <family val="2"/>
        <scheme val="minor"/>
      </rPr>
      <t xml:space="preserve"> utilizados cumpliendo al 100% la meta.
</t>
    </r>
  </si>
  <si>
    <r>
      <t>Conforme al</t>
    </r>
    <r>
      <rPr>
        <b/>
        <sz val="13"/>
        <rFont val="Calibri"/>
        <family val="2"/>
        <scheme val="minor"/>
      </rPr>
      <t xml:space="preserve"> cronograma de acciones</t>
    </r>
    <r>
      <rPr>
        <sz val="13"/>
        <rFont val="Calibri"/>
        <family val="2"/>
        <scheme val="minor"/>
      </rPr>
      <t xml:space="preserve"> para la </t>
    </r>
    <r>
      <rPr>
        <b/>
        <sz val="13"/>
        <rFont val="Calibri"/>
        <family val="2"/>
        <scheme val="minor"/>
      </rPr>
      <t>actualización de la metodología de Gestión del Riesgo</t>
    </r>
    <r>
      <rPr>
        <sz val="13"/>
        <rFont val="Calibri"/>
        <family val="2"/>
        <scheme val="minor"/>
      </rPr>
      <t xml:space="preserve"> de la ESE, acoplando los subsistemas definidos por la Supersalud en la circular 045 de 2021,</t>
    </r>
    <r>
      <rPr>
        <b/>
        <sz val="13"/>
        <rFont val="Calibri"/>
        <family val="2"/>
        <scheme val="minor"/>
      </rPr>
      <t xml:space="preserve"> entre mayo y junio</t>
    </r>
    <r>
      <rPr>
        <sz val="13"/>
        <rFont val="Calibri"/>
        <family val="2"/>
        <scheme val="minor"/>
      </rPr>
      <t xml:space="preserve"> se revisará la norma, actualizará el Manual y  la matriz digital y se identificarán los riesgos con los lideres y equipos de trabajo de los 21 procesos. Durante el primer semestre los responsables, continuaran gestionando los riesgos identificados en Junio 2021, dado el ajuste realizado para adoptar la nueva metodología de Gestión del Riesgo, definida por el DAFP en diciembre 2020.  </t>
    </r>
  </si>
  <si>
    <r>
      <t>Se realizó inicialmente una</t>
    </r>
    <r>
      <rPr>
        <b/>
        <sz val="13"/>
        <rFont val="Calibri"/>
        <family val="2"/>
        <scheme val="minor"/>
      </rPr>
      <t xml:space="preserve"> prueba piloto </t>
    </r>
    <r>
      <rPr>
        <sz val="13"/>
        <rFont val="Calibri"/>
        <family val="2"/>
        <scheme val="minor"/>
      </rPr>
      <t xml:space="preserve">con los funcionarios del proceso de mercadeo , logrando consultar al 100% de los funcionarios del área, correspondiente a 24 personas, de las cuales 2 funcionarios reportaron la percepción de riesgos de corrupción, pero al validar los criterios aplicados por ellos, se derivó la necesidad de </t>
    </r>
    <r>
      <rPr>
        <b/>
        <sz val="13"/>
        <rFont val="Calibri"/>
        <family val="2"/>
        <scheme val="minor"/>
      </rPr>
      <t>ajustar la encuentra</t>
    </r>
    <r>
      <rPr>
        <sz val="13"/>
        <rFont val="Calibri"/>
        <family val="2"/>
        <scheme val="minor"/>
      </rPr>
      <t>, y</t>
    </r>
    <r>
      <rPr>
        <b/>
        <sz val="13"/>
        <rFont val="Calibri"/>
        <family val="2"/>
        <scheme val="minor"/>
      </rPr>
      <t xml:space="preserve"> aplicar nuevamente</t>
    </r>
    <r>
      <rPr>
        <sz val="13"/>
        <rFont val="Calibri"/>
        <family val="2"/>
        <scheme val="minor"/>
      </rPr>
      <t>, extendiendo el plazo para el análisis de los resultados.  Se programa contar con el consolidado de los resultado para el 2do seguimiento de este plan. Por lo tanto, de acuerdo a la fecha proyectada no considero aplicable evaluar para este periodo.</t>
    </r>
  </si>
  <si>
    <r>
      <t xml:space="preserve">El 30 de enero 2022, </t>
    </r>
    <r>
      <rPr>
        <b/>
        <sz val="13"/>
        <rFont val="Calibri"/>
        <family val="2"/>
        <scheme val="minor"/>
      </rPr>
      <t>se publicó</t>
    </r>
    <r>
      <rPr>
        <sz val="13"/>
        <rFont val="Calibri"/>
        <family val="2"/>
        <scheme val="minor"/>
      </rPr>
      <t xml:space="preserve"> en la intranet y en la pagina web de la ESE  </t>
    </r>
    <r>
      <rPr>
        <b/>
        <sz val="13"/>
        <rFont val="Calibri"/>
        <family val="2"/>
        <scheme val="minor"/>
      </rPr>
      <t xml:space="preserve">el PAAC. </t>
    </r>
    <r>
      <rPr>
        <sz val="13"/>
        <rFont val="Calibri"/>
        <family val="2"/>
        <scheme val="minor"/>
      </rPr>
      <t xml:space="preserve">Con 6 componentes y un total de 58 actividades y 59 indicadores a ejecutarse durante la vigencia 2022. </t>
    </r>
    <r>
      <rPr>
        <sz val="11"/>
        <color rgb="FF0000FF"/>
        <rFont val="Calibri"/>
        <family val="2"/>
        <scheme val="minor"/>
      </rPr>
      <t>https://www.hospitalmua.gov.co/TransparenciaAccesoInformacion/Transparencia_1712/Plan%20Anticorrupci%C3%B3n%20y%20Atenci%C3%B3n%20al%20Ciudadano%20-%20Enero%2030%20de%202022.pdf</t>
    </r>
  </si>
  <si>
    <t>Se publico el 1er. seguimiento de la matriz de riesgos de corrupción gestionados desde el 2do semestre 2021 y programado para gestionarse hasta mayo 2022. El seguimiento de la matriz de riesgos junio 2022 a mayo 2023, se hará en enero 2023. Se lleva un cumplimiento del 100%</t>
  </si>
  <si>
    <t>De acuerdo a lo referido en ítems anteriores, lo relacionado con la Matriz de los riesgos 2022-2023, no aplica su la ejecución, ni evaluación para el 1er. cuatrimestre 2022.</t>
  </si>
  <si>
    <r>
      <t xml:space="preserve">En enero 2022, se efectuó el 1er seguimiento al diseño y efectividad de los controles existentes para prevenir o evitar la materialización de los riesgos gestionados desde junio 2021 a mayo 2022. Con un total de </t>
    </r>
    <r>
      <rPr>
        <b/>
        <sz val="13"/>
        <rFont val="Calibri"/>
        <family val="2"/>
        <scheme val="minor"/>
      </rPr>
      <t>118 planes de mejora</t>
    </r>
    <r>
      <rPr>
        <sz val="13"/>
        <rFont val="Calibri"/>
        <family val="2"/>
        <scheme val="minor"/>
      </rPr>
      <t xml:space="preserve"> (91 para mitigar el riesgo y 27 para mejorar el diseño de los controles, se </t>
    </r>
    <r>
      <rPr>
        <b/>
        <sz val="13"/>
        <rFont val="Calibri"/>
        <family val="2"/>
        <scheme val="minor"/>
      </rPr>
      <t>cumplieron en el 100%</t>
    </r>
    <r>
      <rPr>
        <sz val="13"/>
        <rFont val="Calibri"/>
        <family val="2"/>
        <scheme val="minor"/>
      </rPr>
      <t xml:space="preserve">, </t>
    </r>
    <r>
      <rPr>
        <b/>
        <sz val="13"/>
        <rFont val="Calibri"/>
        <family val="2"/>
        <scheme val="minor"/>
      </rPr>
      <t xml:space="preserve">sin materialización </t>
    </r>
    <r>
      <rPr>
        <sz val="13"/>
        <rFont val="Calibri"/>
        <family val="2"/>
        <scheme val="minor"/>
      </rPr>
      <t xml:space="preserve">de los riesgos de corrupción. Los resultados se </t>
    </r>
    <r>
      <rPr>
        <b/>
        <sz val="13"/>
        <rFont val="Calibri"/>
        <family val="2"/>
        <scheme val="minor"/>
      </rPr>
      <t>socializaron en el CCCIC</t>
    </r>
    <r>
      <rPr>
        <sz val="13"/>
        <rFont val="Calibri"/>
        <family val="2"/>
        <scheme val="minor"/>
      </rPr>
      <t xml:space="preserve"> </t>
    </r>
  </si>
  <si>
    <r>
      <t xml:space="preserve">La Oficina de Planeación y Proyectos, una vez formulado el Plan, socializó a los responsables las acciones del PAAC, y </t>
    </r>
    <r>
      <rPr>
        <b/>
        <sz val="13"/>
        <rFont val="Calibri"/>
        <family val="2"/>
        <scheme val="minor"/>
      </rPr>
      <t>realizó la verificación al 100%</t>
    </r>
    <r>
      <rPr>
        <sz val="13"/>
        <rFont val="Calibri"/>
        <family val="2"/>
        <scheme val="minor"/>
      </rPr>
      <t xml:space="preserve"> de las acciones. De acuerdo a las evidencias verificadas por la OCI, el </t>
    </r>
    <r>
      <rPr>
        <b/>
        <sz val="13"/>
        <rFont val="Calibri"/>
        <family val="2"/>
        <scheme val="minor"/>
      </rPr>
      <t>77,2%</t>
    </r>
    <r>
      <rPr>
        <sz val="13"/>
        <rFont val="Calibri"/>
        <family val="2"/>
        <scheme val="minor"/>
      </rPr>
      <t xml:space="preserve"> (34 de 44) de las acciones contaron con seguimiento y aporte de evidencias por parte del responsable de la actividad. Se da un cumplimiento promedio del 88,6%</t>
    </r>
  </si>
  <si>
    <r>
      <t xml:space="preserve">Luego de la verificación de los soportes  aportadas por los lideres de los procesos a la Oficina de Planeación y Proyectos, se genera el informe, con los resultados del  PAAC- 2021
adjuntando las imágenes  que dan cuenta de  la  ejecución  y  cumplimiento   de   las acciones formuladas. </t>
    </r>
    <r>
      <rPr>
        <sz val="12"/>
        <rFont val="Calibri"/>
        <family val="2"/>
        <scheme val="minor"/>
      </rPr>
      <t xml:space="preserve">El  ultimo  informe,  publicado  en  web, 17 enero </t>
    </r>
    <r>
      <rPr>
        <sz val="11"/>
        <color rgb="FF0000FF"/>
        <rFont val="Calibri"/>
        <family val="2"/>
        <scheme val="minor"/>
      </rPr>
      <t>https://www.hospitalmua.gov.co/TransparenciaAccesoInformacion/GestionControl/Informe%20-%20Plan%20Anticorrupci%C3%B3n%20y%20Atenci%C3%B3n%20al%20Ciudadano%20-%20Tercer%20cuatrimestre%202021.pdf</t>
    </r>
  </si>
  <si>
    <r>
      <t xml:space="preserve"> 
Se  presentó  en  la 1ra.  Reunión  del  CCCIC, el resultado de evaluar el </t>
    </r>
    <r>
      <rPr>
        <b/>
        <sz val="13"/>
        <rFont val="Calibri"/>
        <family val="2"/>
        <scheme val="minor"/>
      </rPr>
      <t>PAAC-2021</t>
    </r>
    <r>
      <rPr>
        <sz val="13"/>
        <rFont val="Calibri"/>
        <family val="2"/>
        <scheme val="minor"/>
      </rPr>
      <t xml:space="preserve">, con corte a diciembre 2021, con un </t>
    </r>
    <r>
      <rPr>
        <b/>
        <sz val="13"/>
        <rFont val="Calibri"/>
        <family val="2"/>
        <scheme val="minor"/>
      </rPr>
      <t>99,67%</t>
    </r>
    <r>
      <rPr>
        <sz val="13"/>
        <rFont val="Calibri"/>
        <family val="2"/>
        <scheme val="minor"/>
      </rPr>
      <t xml:space="preserve"> cumplido.</t>
    </r>
  </si>
  <si>
    <t xml:space="preserve">En la 1ra reunión de febrero 2022, del CCCIC, se socializó la gestión de los riesgos LAFT y  los reportes a la UIAF. </t>
  </si>
  <si>
    <r>
      <t xml:space="preserve">Actualmente se encuentran 11 formatos integrados, inscritos y publicados en el SUIT.  Los Trámites y procedimientos se encuentran publicados en la página web en la URL: </t>
    </r>
    <r>
      <rPr>
        <sz val="11"/>
        <color rgb="FF0000FF"/>
        <rFont val="Calibri"/>
        <family val="2"/>
        <scheme val="minor"/>
      </rPr>
      <t>https://www.hospitalmua.gov.co/TransparenciaAccesoInformacion/Paginas/Procesos-informes-tramites-SUIT.aspx</t>
    </r>
  </si>
  <si>
    <t>De acuerdo al seguimiento efectuado en abril y mayo 2022, desde Planeación y la OCI, se tienen 3 trámites a racionalizar y 1 procedimiento administrativo, cumpliéndose a la fecha con el Plan de racionalización al 100%.</t>
  </si>
  <si>
    <t xml:space="preserve">    Seguimiento por la Oficina de Control Interno 
    Ejecución de la Acciones de Enero a Abril 2022</t>
  </si>
  <si>
    <t xml:space="preserve">                    Seguimiento por la Oficina de Control Interno 
                   Ejecución de la Acciones de Enero a Abril 2022</t>
  </si>
  <si>
    <t>Actividad programada para mayo 2022, por lo cual su ejecución y seguimiento se hará en el 2do cuatrimestre 2022.</t>
  </si>
  <si>
    <t>Para la primera reunión de preparación y organización de la rendición de cuentas en audiencia publica de la ESE, se convocó para el 17 de febrero 2022, a los integrantes del Comité de Rendición de
Cuentas Social, integrada por funcionarios de la ESE, representantes de la comunidad por el COPACO y la Asociación de Usuarios. Como consta  en  el  Acta-001 publicada   en   la   web,   se realizó toda la programación desde   la   convocatoria,  los temas   de  interés,  logística, fecha y hora de la audiencia.</t>
  </si>
  <si>
    <t xml:space="preserve">El 18 de marzo se publica en Informe de la Rendición de Cuentas en Audiencia Publica sobre la Gestión de la vigencia 2021 de la ESE HMUA, cumpliendo con los tiempos estipulados, ya que la audiencia se realizó el 21 de abril 2022.
</t>
  </si>
  <si>
    <t>Utilizando las redes sociales del hospital,  (Facebook, Twitter, Instagram), el correo electrónico, WhatsApp, banner, avisos publicitarios, carteleras internas y externas y en forma personalizada, se invitó a la comunidad, grupos de interés, y funcionarios de la ESE, a participar de la jornada de rendición de cuentas en la Audiencia Publica.</t>
  </si>
  <si>
    <t>Dado que la rendición de cuentas se realizó en abril 2022, se posterga para la difusión de la información a otros grupos de interés y a la comunidad a partir de mayo, por lo cual no aplica la evaluación a la fecha.</t>
  </si>
  <si>
    <t xml:space="preserve">Se  cumplió el 100% de las actividades programadas, incorporando incluso una de las propuestas presentadas en el Comité de Rendición de Cuentas Social, sobre la participación en vivo de la comunidad, para lo cual, se convocaron a varios de los representantes de la comunidad,   que  hacen  parte  de   la 
Junta Directiva, del Cabildo del  Adulto
Mayor,  integrantes  de   la  Asociación
de Usuarios y un integrante del COPACO, 
estableciendo   los    mecanismos    de
participación   y   se  abrió   un espacio
de diálogo entre ellos y el comité. </t>
  </si>
  <si>
    <r>
      <t xml:space="preserve">La Gerente del Hospital, participó en 5 espacios de dialogo e interacción con la ciudadanía, para un total de 14 reuniones, así: 
* Junta Directiva: 1, * Sesiones del Concejo Municipal de Envigado: 2
* Consejo de Gobierno: 9, * COPACO: 1 y en la * Audiencia Pública de Rendición de Cuentas presencial y virtual en abril 2022: 1
Para el primer cuatrimestre se esperaba asistencia en mínimo 2 espacios y se logró participación en 5 espacios cumpliendo al 100% con la meta. El consolidado de las reuniones se encuentra publicado en la pagina web:
</t>
    </r>
    <r>
      <rPr>
        <sz val="11"/>
        <color rgb="FF0000FF"/>
        <rFont val="Calibri"/>
        <family val="2"/>
        <scheme val="minor"/>
      </rPr>
      <t>https://www.hospitalmua.gov.co/Participa/Rendicin%20de%20cuentas/Espacios%20de%20participaci%C3%B3n%20de%20la%20Gerencia%202022.pdf</t>
    </r>
  </si>
  <si>
    <r>
      <t xml:space="preserve">En la primera reunión del Comité de Rendición de Cuentas Social, se dieron a conocer los lineamientos contemplados en el Manual de Rendición de Cuentas de la ESE, con una cobertura de </t>
    </r>
    <r>
      <rPr>
        <b/>
        <sz val="13"/>
        <rFont val="Calibri"/>
        <family val="2"/>
        <scheme val="minor"/>
      </rPr>
      <t>6 de los 8 integrantes</t>
    </r>
    <r>
      <rPr>
        <sz val="13"/>
        <rFont val="Calibri"/>
        <family val="2"/>
        <scheme val="minor"/>
      </rPr>
      <t xml:space="preserve">, para un 75%, sobre la meta de divulgar éste al menos a 7 de los integrantes, se cumple en el 85,7%. </t>
    </r>
  </si>
  <si>
    <r>
      <t xml:space="preserve">Consultada la plataforma Educativa Virtual, se programaron para el 1er semestre, 10 funcionarios a realizar el tema de "Control Social y Veeduría Ciudadana, los cuales la realizan en el 1er cuatrimestre. 
</t>
    </r>
    <r>
      <rPr>
        <b/>
        <i/>
        <sz val="13"/>
        <color rgb="FF800000"/>
        <rFont val="Calibri"/>
        <family val="2"/>
        <scheme val="minor"/>
      </rPr>
      <t xml:space="preserve">Sugerencia OCI: </t>
    </r>
    <r>
      <rPr>
        <i/>
        <sz val="13"/>
        <color rgb="FF800000"/>
        <rFont val="Calibri"/>
        <family val="2"/>
        <scheme val="minor"/>
      </rPr>
      <t>ajustar fechas para difundir el tema, cumplir cobertura.</t>
    </r>
  </si>
  <si>
    <t>La pregunta trazadora, sobre la satisfacción fue del 100%, de las 298 encuestas contestadas de 506 asistentes con firma virtual. El 98% consideran que se dio participación a la ciudadanía.</t>
  </si>
  <si>
    <t>Se publica en intranet, boletín Q´Nota y en la pagina web de la ESE, el resultado de la Audiencia Publica, realizado el 21 de abril 2022. Así mismo y como consta en el Acta 002-2022 de la reunión del Comité de Rendición Social, se cumplió    con    el    reporte a la Supersalud, sobre la fecha de la realización  de la audiencia,  así como con  la publicación de los resultados en cartelera y web.</t>
  </si>
  <si>
    <t>Conforme a las actividades formuladas en el Plan de Participación Social en Salud- PPSS, para  la vigencia 2022, se proyectó para el 2do semestre del año,  la socialización de los trámites, su inscripción en la plataforma SUIT, el costo y el uso de los formularios en línea, momento en el cual se hará la medición de la percepción del cliente externo, por lo cual, para el corte de la evaluación de este plan, no aplica su ejecución, ni evaluación.</t>
  </si>
  <si>
    <r>
      <t xml:space="preserve">el informe de las PQRSD con respecto a los trámites, se hace con corte a 31 de marzo 2022, arrojando un total de </t>
    </r>
    <r>
      <rPr>
        <b/>
        <sz val="13"/>
        <rFont val="Calibri"/>
        <family val="2"/>
        <scheme val="minor"/>
      </rPr>
      <t>266 inconformidades relacionadas a 86.543 tramites</t>
    </r>
    <r>
      <rPr>
        <sz val="13"/>
        <rFont val="Calibri"/>
        <family val="2"/>
        <scheme val="minor"/>
      </rPr>
      <t xml:space="preserve">, para el </t>
    </r>
    <r>
      <rPr>
        <b/>
        <sz val="13"/>
        <rFont val="Calibri"/>
        <family val="2"/>
        <scheme val="minor"/>
      </rPr>
      <t>0,30%</t>
    </r>
    <r>
      <rPr>
        <sz val="13"/>
        <rFont val="Calibri"/>
        <family val="2"/>
        <scheme val="minor"/>
      </rPr>
      <t xml:space="preserve">, sobre la meta (0,5%) se cumple al 100%. No obstante, esto refleja el incremento de inconformidades para acceder a la solicitud y asignación de citas para la prestación de servicios, como acción de mejora se contrato un experto técnico para el manejo del proceso del Call Center  y se han venido realizando reuniones para ajustar el proceso.   Adicionalmente esta en proceso la habilitación de formulario en la página web como canal adicional para la solicitud de citas por parte de los ciudadanos.
</t>
    </r>
  </si>
  <si>
    <t xml:space="preserve">          % cumplimiento 3er. Componente a abril 2022</t>
  </si>
  <si>
    <t>Ejecución de actividades programadas para el 2do cuatrimestre 2022, no aplica evaluación.</t>
  </si>
  <si>
    <r>
      <t>Se difunde por diferentes medios, varia píldoras informáticas, divulgando los canales por los cuales el usuario se puede comunicar con la ESE HMAU, entre ellos se tiene:</t>
    </r>
    <r>
      <rPr>
        <i/>
        <sz val="12"/>
        <color theme="1"/>
        <rFont val="Calibri"/>
        <family val="2"/>
        <scheme val="minor"/>
      </rPr>
      <t xml:space="preserve">
- </t>
    </r>
    <r>
      <rPr>
        <i/>
        <sz val="13"/>
        <color theme="1"/>
        <rFont val="Calibri"/>
        <family val="2"/>
        <scheme val="minor"/>
      </rPr>
      <t xml:space="preserve">Historias destacadas de Instagram con las sedes del Hospital
- Story en Facebook con las sedes del Hospital
- En el feote de la página se encuentran publicadas las sedes, teléfonos y correos 
- En Transparencia 1.4. Datos de contacto se encuentra más información al respecto
- En Transparencia 1.2.1. Organigrama, se encuentra publicado con número de contacto, extensión y correo electrónico
- Durante la primera mitad del año se tenía publicado el chatbot pero debió eliminarse debido a su capacidad
- En algunas piezas gráficas se adjuntan las redes sociales del Hospital.
</t>
    </r>
    <r>
      <rPr>
        <sz val="13"/>
        <color theme="1"/>
        <rFont val="Calibri"/>
        <family val="2"/>
        <scheme val="minor"/>
      </rPr>
      <t xml:space="preserve">
Las actividades programadas, tuvieron un cumplimiento del 95%, que frente a la meta  se cumple al 100%</t>
    </r>
  </si>
  <si>
    <t>Se formulo un Plan donde inicialmente se identifican 4 acciones para mejor la asignación de citas (solicitud realizada por la comunidad, cuando se formuló el Plan Anticorrupción y de Atención al Ciudadano para el 2022), posteriormente se han generado otras 3 acciones adicionales, ejecutadas al 100%, lo que ha permitido evidenciar una tendencia a la baja, de las inconformidades por falta de respuesta en el Call-center y dificultades para solicitar la cita.
1. Contrato con proveedor y administrador para el Call- Center
2. Apertura de agendamiento en forma presencial, adicional a otros medios habilitados para la solicitud de citas en las UBAs
3. Asesoría y habilitación de formulario digital, para la solicitud de cita, con revisión semanal y respuesta al usuario dentro de los 7 días siguientes
4. Correo electrónico único, para la solicitud de citas y respuesta por le mismo medio
5. Promoción y piezas publicitarias incentivando el uso del correo electrónico para la solicitud de la cita.
6. Apertura quincenal, para 2 a 3 meses de citas con urología.
7. Seguimiento mensual del resultado de las acciones, realizado entre el supervisor, el contratista y la participación de otros líderes de procesos.</t>
  </si>
  <si>
    <t>Se propone desde la OCI, contar con un PIC en el menor tiempo posible, donde se defina en forma clara los temas, cobertura, y medios de difusión. Así mismo, contar con la participación de Gestión de la Planeación y Proyectos, para tomar decisiones que afecten el cumplimiento de metas y objetivos de los planes estratégicos.</t>
  </si>
  <si>
    <t>Desde Gestión de Talento Humano, Gestión de la Calidad y Gestión de Mercadeo y Ventas, proyectaron estas capacitaciones a través de la Plataforma Virtual Educativa de la ESE, para el 2do semestre 2022, por lo cual, aun no se define cobertura, ni contenido a publicar para la capacitación.  Lo referente a Derechos y Deberes y Modelo de Inclusión, se divulgará a través de la Campaña de Humanización y la de Derechos y Deberes a realizarse luego de julio 2022 en forma presencial y por Tik-Tok. Así mismo desde el proceso de Inducción, realizado en forma presencial, se ha sensibilizado a 147  funcionarios nuevos en los Derechos y Deberes y la Atención Preferencial. Por tanto, al no contar con la meta de cobertura, con corte a 30 de abril, no evaluó esta actividad.</t>
  </si>
  <si>
    <r>
      <t xml:space="preserve">Desde Gestión Jurídica, se actualiza en forma cuatrimestral el Normograma, el cual es publicado en la  pagina Web de la E.S.E. con corte a 30 de marzo 2022. Se puede consular en el siguiente link: </t>
    </r>
    <r>
      <rPr>
        <sz val="12"/>
        <color rgb="FF0000FF"/>
        <rFont val="Calibri"/>
        <family val="2"/>
        <scheme val="minor"/>
      </rPr>
      <t>https://www.hospitalmua.gov.co/TransparenciaAccesoInformacion/GestinJurdica/Normograma%20Institucional.xlsx</t>
    </r>
    <r>
      <rPr>
        <sz val="12"/>
        <color theme="1"/>
        <rFont val="Calibri"/>
        <family val="2"/>
        <scheme val="minor"/>
      </rPr>
      <t xml:space="preserve">
</t>
    </r>
  </si>
  <si>
    <r>
      <t xml:space="preserve">Para el mes de Febrero, se publicó  el informe  de  las PQRSD  del 2021  con una oportunidad global,  menor a  10 días, cumpliéndose en el </t>
    </r>
    <r>
      <rPr>
        <b/>
        <sz val="12"/>
        <rFont val="Calibri"/>
        <family val="2"/>
        <scheme val="minor"/>
      </rPr>
      <t xml:space="preserve">99,8% </t>
    </r>
    <r>
      <rPr>
        <sz val="12"/>
        <rFont val="Calibri"/>
        <family val="2"/>
        <scheme val="minor"/>
      </rPr>
      <t xml:space="preserve">de las manifestaciones,   con  el  tiempo  de respuesta. Pendiente informe del 1er. trimestre 2022.
                                                                                  </t>
    </r>
  </si>
  <si>
    <r>
      <t xml:space="preserve">Para el 1er trimestre 2022, desde la Oficina de Atención al Usuario,    se  reporta  un total  de  </t>
    </r>
    <r>
      <rPr>
        <b/>
        <sz val="13"/>
        <rFont val="Calibri"/>
        <family val="2"/>
        <scheme val="minor"/>
      </rPr>
      <t xml:space="preserve">301
encuestas,    </t>
    </r>
    <r>
      <rPr>
        <sz val="13"/>
        <rFont val="Calibri"/>
        <family val="2"/>
        <scheme val="minor"/>
      </rPr>
      <t xml:space="preserve">arrojando   una </t>
    </r>
    <r>
      <rPr>
        <b/>
        <sz val="13"/>
        <rFont val="Calibri"/>
        <family val="2"/>
        <scheme val="minor"/>
      </rPr>
      <t>satisfacción global</t>
    </r>
    <r>
      <rPr>
        <sz val="13"/>
        <rFont val="Calibri"/>
        <family val="2"/>
        <scheme val="minor"/>
      </rPr>
      <t xml:space="preserve"> de </t>
    </r>
    <r>
      <rPr>
        <b/>
        <sz val="13"/>
        <rFont val="Calibri"/>
        <family val="2"/>
        <scheme val="minor"/>
      </rPr>
      <t>97.48%</t>
    </r>
    <r>
      <rPr>
        <sz val="13"/>
        <rFont val="Calibri"/>
        <family val="2"/>
        <scheme val="minor"/>
      </rPr>
      <t>, cumpliéndose la meta al 100%.</t>
    </r>
  </si>
  <si>
    <t>De acuerdo a la fecha programadas, la ejecución y seguimiento corresponderá al corte del ultimo cuatrimestre del 2022.</t>
  </si>
  <si>
    <t xml:space="preserve">En la primera reunión de la Submesa de Gobierno Digital, realizada el 9 de marzo 2022, se presentó el resultado de la evaluación del Autodiagnóstico de Gobierno Digital, así como el cumplimiento de las acciones formuladas en el 2021, para avanzar en la implementación de la política de Gobierno Digital, y las acciones proyectadas para el 2022, a las cuales la submesa le hará seguimiento. </t>
  </si>
  <si>
    <t>El seguimiento de la Política de Gobierno Digital, se realiza semestralmente de acuerdo al cumplimiento del Autodiagnóstico de Gobierno Digital del DAFP. El resultado del  seguimiento se reportada en el 2do seguimiento de este Plan.</t>
  </si>
  <si>
    <t xml:space="preserve">Para mediados de marzo 2022, se diseña el sitio "Participa" en la pagina web, y se publica  información en cada uno de los 5 componentes, para la fecha cumple al 100%
</t>
  </si>
  <si>
    <t>En la Submesa de Archivo Administrativo, revisó y actualizó el Registro de Activos de la Información, y se estableció el elevar consulta al Archivo General de la Nación, al DAFP antes de publicar y a la vez para actualizar el índice de información clasificada. A la fecha se ha cumplido con las actividades programadas al 100%.</t>
  </si>
  <si>
    <t>En el menú "Participa" de la pagina web de la ESE, con corte a 30 de abril 2022, se tiene un total de 120 documentos, de estos se cuenta con un total de 10 (8%) que se han identificado que cumplen con lenguaje claro, sin que se tenga un dato preciso, por lo cual se esperará a que se termine de realizar la caracterización de la información digital en la pagina web, para evaluar su real cumplimiento, para esta evaluación se dejar como no aplicable al corte de este informe.</t>
  </si>
  <si>
    <t>Conforme al Plan de Capacitaciones se proyecto para el 2do semestre por lo cual se recomendar ajustar la fecha a partir de Julio 2022. No aplica su evaluación.</t>
  </si>
  <si>
    <t>Desde Sistemas de la Información se trabaja conjuntamente con el área de Comunicaciones para realizar el autodiagnóstico en relación a la usabilidad y accesibilidad de los 1675 documentos que conforman el inventario de la información publicada en la pagina web de la entidad. No obstante, al estarse actualizando la misma, no se tiene aun la medición de los documentos que cumplen con estos 2 criterios, dato que se presentará para agosto 2022. Por lo tanto, y ante los avances en el inventario, se define no aplicar evolución para este corte.</t>
  </si>
  <si>
    <t>Conforme al proceso de actualización de la pagina web de la entidad, proceso que inicio en agosto 2021, y en el cual se continua trabajando para cargar toda la información de acuerdo a las directrices de la Resolución 1519/2021, y dado que la evaluación del cumplimiento de la misma, se tiene proyectada por la Procuraduría para el mes de agosto 2022, se aplazó la evaluación para el mes de junio, y reporte al Comité Institucional de Gestión y Desempeño- CIGyD, para julio o agosto 2022. por lo cual no aplica evaluación para el corte de abril.</t>
  </si>
  <si>
    <t>La Procuraduría notificó la evolución para agosto 2022, por lo tanto se esta en proceso para cumplir con ITA, no aplica seguimiento en este periodo.</t>
  </si>
  <si>
    <t xml:space="preserve">          % cumplimiento 5° Componente a abril 2022</t>
  </si>
  <si>
    <t xml:space="preserve">Desde la OCI, se realiza la validación de las 7 acciones formuladas en el autodiagnóstico de integridad, de las cuales 5 acciones aplican a corte de 30 de abril 2022,  cumple al 70% (350/5).  </t>
  </si>
  <si>
    <t xml:space="preserve">Se identifica en las acciones del Plan de Comunicaciones, así como en las tares de la Submesa registradas en el Acta 01-2022, no obstante no tiene fecha, cronograma, ni acciones claramente identificadas. Por lo cual se asigna un 10% a estas 2 actividades. </t>
  </si>
  <si>
    <t xml:space="preserve">Se constante en el reporte del Plan de Capacitaciones Virtual, que a 30 de abril, solo se programó esta capacitación para 12 funcionarios que lo realizaron en el programa de Inducción. Lo cual, según los 3 programas (inducción, desarrollo y entrenamiento), se cumple con el 33,3% de lo debido programar y realizar, según lo planteado en este plan, sobre el 80% se lleva un 41,6% </t>
  </si>
  <si>
    <t>Este tema no se ha desplegado y no se evidencia la plataforma virtual. Solos se hace mención en el acta del Comité de Convivencia y en Acta de la Submesa de Ética, por lo cual, asigno un 20%</t>
  </si>
  <si>
    <t>En la Plataforma virtual, se registra que en el 1er cuatrimestre, 8 personas han realizado el tema de "violencia Sexual".  Falta un enfoque mas claro en el tema definido en el Plan, publicar información en la plataforma para la capacitación. Siendo un tema que requiere desarrollarse, no se evalúa en este periodo.</t>
  </si>
  <si>
    <t>Para el 1er cuatrimestre no aplica la ejecución y evolución de esta actividad.</t>
  </si>
  <si>
    <t>Se tiene publicado en SUIT, 10 trámites y 1 procedimiento administrativo ("Certificado de Paz y Salvo").</t>
  </si>
  <si>
    <t>En la pagina web de la ESE, se publicó el informe de la gestión de los tramites del 2021, y del 1er. cuatrimestre 2022. Así  mismo,  se  realizó  el seguimiento  por parte de Planeación y la Oficina de Control Interno al avance en  la    racionalización  y optimización planeada, en la plataforma SUIT.</t>
  </si>
  <si>
    <r>
      <t xml:space="preserve">En el mes de abril 2022, se rediseño la encuesta de satisfacción de SUIT y  se encuentra publicada en la página web. </t>
    </r>
    <r>
      <rPr>
        <sz val="13"/>
        <color rgb="FF0000FF"/>
        <rFont val="Calibri"/>
        <family val="2"/>
        <scheme val="minor"/>
      </rPr>
      <t>URL:https://forms.office.com/r/GeXhYY4XYu</t>
    </r>
    <r>
      <rPr>
        <sz val="13"/>
        <rFont val="Calibri"/>
        <family val="2"/>
        <scheme val="minor"/>
      </rPr>
      <t xml:space="preserve">
Así mismo, se organizan los formularios de los tramites en línea  a implementarse, para que  incluyan la evaluación de la satisfacción del usuario. A la fecha de corte de la evaluación, esta en operación el formulario para el tramite de solicitud de la historia clínica. Se puede descargar en la URL del trámite en ambiente de pruebas: </t>
    </r>
    <r>
      <rPr>
        <sz val="13"/>
        <color rgb="FF0000FF"/>
        <rFont val="Calibri"/>
        <family val="2"/>
        <scheme val="minor"/>
      </rPr>
      <t>http://tramitesgov.1cero1.com/Pages/Home.aspx?IDRequest=7159</t>
    </r>
    <r>
      <rPr>
        <sz val="13"/>
        <rFont val="Calibri"/>
        <family val="2"/>
        <scheme val="minor"/>
      </rPr>
      <t>.
pendiente consolidar encuestas para tener un resultado en el grado de satisfacción, valoro en el 80% de cumplimiento.</t>
    </r>
  </si>
  <si>
    <r>
      <t xml:space="preserve">Comparado el 1er cuatrimestre de los 3 años anteriores, con respecto al 1ro del 2022, el </t>
    </r>
    <r>
      <rPr>
        <b/>
        <sz val="13"/>
        <color theme="1"/>
        <rFont val="Calibri"/>
        <family val="2"/>
        <scheme val="minor"/>
      </rPr>
      <t xml:space="preserve">69,7% </t>
    </r>
    <r>
      <rPr>
        <sz val="13"/>
        <color theme="1"/>
        <rFont val="Calibri"/>
        <family val="2"/>
        <scheme val="minor"/>
      </rPr>
      <t xml:space="preserve">de las PQRSDF, se reciben por un medio electrónico, correo  o página web. Igualmente, el uso de  la  pagina  web paso del 10,23% en el  2021,  a </t>
    </r>
    <r>
      <rPr>
        <b/>
        <sz val="13"/>
        <color theme="1"/>
        <rFont val="Calibri"/>
        <family val="2"/>
        <scheme val="minor"/>
      </rPr>
      <t>16,11%</t>
    </r>
    <r>
      <rPr>
        <sz val="13"/>
        <color theme="1"/>
        <rFont val="Calibri"/>
        <family val="2"/>
        <scheme val="minor"/>
      </rPr>
      <t xml:space="preserve">, superando la meta (10%)
</t>
    </r>
  </si>
  <si>
    <t xml:space="preserve">Seguimiento a la Ejecución del 1er Cuatrimestre 2022 
del  Plan Anticorrupción y  Atención al Ciudadano </t>
  </si>
  <si>
    <t xml:space="preserve">Numero de indicadores cumplidos o que  </t>
  </si>
  <si>
    <t>no aplica</t>
  </si>
  <si>
    <t xml:space="preserve">          % cumplimiento 6° Componente a abril 2022</t>
  </si>
  <si>
    <t xml:space="preserve">      Seguimiento por la Oficina de Control Interno 
       Ejecución de la Acciones de Enero a Abril 2022</t>
  </si>
  <si>
    <t xml:space="preserve">          % cumplimiento 4° Componente a abril 2022</t>
  </si>
  <si>
    <t xml:space="preserve">          % cumplimiento1° Componente a abril  2022</t>
  </si>
  <si>
    <t>Observaciones 1er Seguimiento a Abril 2022</t>
  </si>
  <si>
    <t>Informe publicado: 13 de mayo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</si>
</sst>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_(* \(#,##0.00\);_(* &quot;-&quot;??_);_(@_)"/>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4"/>
      <color theme="1"/>
      <name val="Calibri"/>
      <family val="2"/>
      <scheme val="minor"/>
    </font>
    <font>
      <b/>
      <sz val="20"/>
      <color indexed="8"/>
      <name val="Calibri"/>
      <family val="2"/>
    </font>
    <font>
      <b/>
      <sz val="14"/>
      <color indexed="8"/>
      <name val="Calibri"/>
      <family val="2"/>
    </font>
    <font>
      <b/>
      <sz val="14"/>
      <color rgb="FF0070C0"/>
      <name val="Calibri"/>
      <family val="2"/>
      <scheme val="minor"/>
    </font>
    <font>
      <b/>
      <sz val="28"/>
      <color theme="1"/>
      <name val="Calibri"/>
      <family val="2"/>
      <scheme val="minor"/>
    </font>
    <font>
      <b/>
      <sz val="17"/>
      <color theme="1"/>
      <name val="Calibri"/>
      <family val="2"/>
      <scheme val="minor"/>
    </font>
    <font>
      <sz val="17"/>
      <color theme="1"/>
      <name val="Calibri"/>
      <family val="2"/>
      <scheme val="minor"/>
    </font>
    <font>
      <b/>
      <sz val="16"/>
      <color theme="1"/>
      <name val="Calibri"/>
      <family val="2"/>
      <scheme val="minor"/>
    </font>
    <font>
      <b/>
      <sz val="13"/>
      <color theme="1"/>
      <name val="Calibri"/>
      <family val="2"/>
      <scheme val="minor"/>
    </font>
    <font>
      <b/>
      <sz val="12"/>
      <color theme="1"/>
      <name val="Calibri"/>
      <family val="2"/>
      <scheme val="minor"/>
    </font>
    <font>
      <b/>
      <sz val="10"/>
      <color theme="1"/>
      <name val="Calibri"/>
      <family val="2"/>
      <scheme val="minor"/>
    </font>
    <font>
      <sz val="13"/>
      <color theme="1"/>
      <name val="Calibri"/>
      <family val="2"/>
      <scheme val="minor"/>
    </font>
    <font>
      <b/>
      <sz val="12"/>
      <color rgb="FF0070C0"/>
      <name val="Calibri"/>
      <family val="2"/>
      <scheme val="minor"/>
    </font>
    <font>
      <b/>
      <sz val="13"/>
      <color indexed="8"/>
      <name val="Calibri"/>
      <family val="2"/>
    </font>
    <font>
      <sz val="13"/>
      <color indexed="8"/>
      <name val="Calibri"/>
      <family val="2"/>
    </font>
    <font>
      <b/>
      <sz val="16"/>
      <color indexed="12"/>
      <name val="Calibri"/>
      <family val="2"/>
    </font>
    <font>
      <sz val="12"/>
      <color theme="1"/>
      <name val="Calibri"/>
      <family val="2"/>
      <scheme val="minor"/>
    </font>
    <font>
      <i/>
      <sz val="11"/>
      <color indexed="8"/>
      <name val="Calibri"/>
      <family val="2"/>
    </font>
    <font>
      <b/>
      <sz val="11"/>
      <color indexed="8"/>
      <name val="Calibri"/>
      <family val="2"/>
    </font>
    <font>
      <sz val="13"/>
      <name val="Calibri"/>
      <family val="2"/>
      <scheme val="minor"/>
    </font>
    <font>
      <b/>
      <sz val="14"/>
      <name val="Calibri"/>
      <family val="2"/>
      <scheme val="minor"/>
    </font>
    <font>
      <b/>
      <sz val="12"/>
      <color indexed="8"/>
      <name val="Calibri"/>
      <family val="2"/>
    </font>
    <font>
      <sz val="12"/>
      <color indexed="8"/>
      <name val="Calibri"/>
      <family val="2"/>
    </font>
    <font>
      <sz val="11"/>
      <color rgb="FF0000FF"/>
      <name val="Calibri"/>
      <family val="2"/>
      <scheme val="minor"/>
    </font>
    <font>
      <i/>
      <sz val="11"/>
      <color indexed="12"/>
      <name val="Calibri"/>
      <family val="2"/>
    </font>
    <font>
      <b/>
      <sz val="16"/>
      <color indexed="8"/>
      <name val="Calibri"/>
      <family val="2"/>
    </font>
    <font>
      <b/>
      <sz val="11"/>
      <color indexed="12"/>
      <name val="Calibri"/>
      <family val="2"/>
    </font>
    <font>
      <b/>
      <sz val="13"/>
      <name val="Calibri"/>
      <family val="2"/>
      <scheme val="minor"/>
    </font>
    <font>
      <b/>
      <sz val="13"/>
      <color indexed="12"/>
      <name val="Calibri"/>
      <family val="2"/>
    </font>
    <font>
      <b/>
      <sz val="12"/>
      <color indexed="12"/>
      <name val="Calibri"/>
      <family val="2"/>
    </font>
    <font>
      <sz val="12"/>
      <color indexed="12"/>
      <name val="Calibri"/>
      <family val="2"/>
    </font>
    <font>
      <b/>
      <sz val="14"/>
      <color indexed="12"/>
      <name val="Calibri"/>
      <family val="2"/>
    </font>
    <font>
      <i/>
      <sz val="12"/>
      <color indexed="8"/>
      <name val="Calibri"/>
      <family val="2"/>
    </font>
    <font>
      <b/>
      <sz val="20"/>
      <color theme="1"/>
      <name val="Calibri"/>
      <family val="2"/>
      <scheme val="minor"/>
    </font>
    <font>
      <b/>
      <sz val="18"/>
      <color theme="1"/>
      <name val="Calibri"/>
      <family val="2"/>
      <scheme val="minor"/>
    </font>
    <font>
      <sz val="13"/>
      <color rgb="FF0000FF"/>
      <name val="Calibri"/>
      <family val="2"/>
      <scheme val="minor"/>
    </font>
    <font>
      <sz val="14"/>
      <color indexed="8"/>
      <name val="Calibri"/>
      <family val="2"/>
    </font>
    <font>
      <sz val="14"/>
      <color theme="1"/>
      <name val="Calibri"/>
      <family val="2"/>
      <scheme val="minor"/>
    </font>
    <font>
      <sz val="12"/>
      <color indexed="10"/>
      <name val="Calibri"/>
      <family val="2"/>
    </font>
    <font>
      <b/>
      <sz val="16"/>
      <color rgb="FF0070C0"/>
      <name val="Calibri"/>
      <family val="2"/>
      <scheme val="minor"/>
    </font>
    <font>
      <b/>
      <i/>
      <sz val="13"/>
      <color indexed="18"/>
      <name val="Calibri"/>
      <family val="2"/>
    </font>
    <font>
      <b/>
      <i/>
      <sz val="11"/>
      <color theme="1"/>
      <name val="Calibri"/>
      <family val="2"/>
      <scheme val="minor"/>
    </font>
    <font>
      <b/>
      <i/>
      <sz val="14"/>
      <color rgb="FF0070C0"/>
      <name val="Calibri"/>
      <family val="2"/>
      <scheme val="minor"/>
    </font>
    <font>
      <sz val="11"/>
      <color indexed="12"/>
      <name val="Calibri"/>
      <family val="2"/>
    </font>
    <font>
      <sz val="11"/>
      <color rgb="FF0070C0"/>
      <name val="Calibri"/>
      <family val="2"/>
      <scheme val="minor"/>
    </font>
    <font>
      <b/>
      <sz val="14"/>
      <color theme="0"/>
      <name val="Calibri"/>
      <family val="2"/>
      <scheme val="minor"/>
    </font>
    <font>
      <sz val="18"/>
      <color theme="1"/>
      <name val="Calibri"/>
      <family val="2"/>
      <scheme val="minor"/>
    </font>
    <font>
      <sz val="16"/>
      <color theme="1"/>
      <name val="Calibri"/>
      <family val="2"/>
      <scheme val="minor"/>
    </font>
    <font>
      <sz val="12"/>
      <name val="Calibri"/>
      <family val="2"/>
      <scheme val="minor"/>
    </font>
    <font>
      <b/>
      <i/>
      <sz val="13"/>
      <color rgb="FF800000"/>
      <name val="Calibri"/>
      <family val="2"/>
      <scheme val="minor"/>
    </font>
    <font>
      <i/>
      <sz val="13"/>
      <color rgb="FF800000"/>
      <name val="Calibri"/>
      <family val="2"/>
      <scheme val="minor"/>
    </font>
    <font>
      <i/>
      <sz val="12"/>
      <color theme="1"/>
      <name val="Calibri"/>
      <family val="2"/>
      <scheme val="minor"/>
    </font>
    <font>
      <i/>
      <sz val="13"/>
      <color theme="1"/>
      <name val="Calibri"/>
      <family val="2"/>
      <scheme val="minor"/>
    </font>
    <font>
      <i/>
      <sz val="14"/>
      <color rgb="FF800000"/>
      <name val="Calibri"/>
      <family val="2"/>
      <scheme val="minor"/>
    </font>
    <font>
      <sz val="12"/>
      <color rgb="FF0000FF"/>
      <name val="Calibri"/>
      <family val="2"/>
      <scheme val="minor"/>
    </font>
    <font>
      <b/>
      <sz val="12"/>
      <name val="Calibri"/>
      <family val="2"/>
      <scheme val="minor"/>
    </font>
    <font>
      <b/>
      <sz val="16"/>
      <color theme="0"/>
      <name val="Calibri"/>
      <family val="2"/>
      <scheme val="minor"/>
    </font>
    <font>
      <b/>
      <i/>
      <sz val="16"/>
      <color theme="1"/>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AEB"/>
        <bgColor indexed="64"/>
      </patternFill>
    </fill>
    <fill>
      <patternFill patternType="solid">
        <fgColor rgb="FFF9EBF2"/>
        <bgColor indexed="64"/>
      </patternFill>
    </fill>
    <fill>
      <patternFill patternType="solid">
        <fgColor rgb="FFF2F8EE"/>
        <bgColor indexed="64"/>
      </patternFill>
    </fill>
    <fill>
      <patternFill patternType="solid">
        <fgColor rgb="FFEFF6EA"/>
        <bgColor indexed="64"/>
      </patternFill>
    </fill>
    <fill>
      <patternFill patternType="solid">
        <fgColor rgb="FFFDEADF"/>
        <bgColor indexed="64"/>
      </patternFill>
    </fill>
    <fill>
      <patternFill patternType="solid">
        <fgColor rgb="FFFF0000"/>
        <bgColor indexed="64"/>
      </patternFill>
    </fill>
    <fill>
      <patternFill patternType="solid">
        <fgColor rgb="FFE8DDFF"/>
        <bgColor indexed="64"/>
      </patternFill>
    </fill>
    <fill>
      <patternFill patternType="solid">
        <fgColor rgb="FF800000"/>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7"/>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2"/>
        <bgColor indexed="64"/>
      </patternFill>
    </fill>
    <fill>
      <patternFill patternType="solid">
        <fgColor theme="3" tint="0.79998168889431442"/>
        <bgColor indexed="64"/>
      </patternFill>
    </fill>
  </fills>
  <borders count="120">
    <border>
      <left/>
      <right/>
      <top/>
      <bottom/>
      <diagonal/>
    </border>
    <border>
      <left style="thin">
        <color rgb="FF0070C0"/>
      </left>
      <right/>
      <top style="thin">
        <color rgb="FF0070C0"/>
      </top>
      <bottom/>
      <diagonal/>
    </border>
    <border>
      <left/>
      <right/>
      <top style="thin">
        <color rgb="FF0070C0"/>
      </top>
      <bottom/>
      <diagonal/>
    </border>
    <border>
      <left style="medium">
        <color rgb="FF800000"/>
      </left>
      <right/>
      <top style="medium">
        <color rgb="FF800000"/>
      </top>
      <bottom style="medium">
        <color rgb="FF800000"/>
      </bottom>
      <diagonal/>
    </border>
    <border>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top/>
      <bottom style="medium">
        <color rgb="FF800000"/>
      </bottom>
      <diagonal/>
    </border>
    <border>
      <left/>
      <right/>
      <top/>
      <bottom style="medium">
        <color rgb="FF800000"/>
      </bottom>
      <diagonal/>
    </border>
    <border>
      <left style="medium">
        <color rgb="FF0070C0"/>
      </left>
      <right style="medium">
        <color rgb="FF0070C0"/>
      </right>
      <top/>
      <bottom style="medium">
        <color rgb="FF0070C0"/>
      </bottom>
      <diagonal/>
    </border>
    <border>
      <left style="medium">
        <color rgb="FF0070C0"/>
      </left>
      <right/>
      <top/>
      <bottom style="medium">
        <color rgb="FF0070C0"/>
      </bottom>
      <diagonal/>
    </border>
    <border>
      <left/>
      <right style="medium">
        <color rgb="FF0070C0"/>
      </right>
      <top/>
      <bottom/>
      <diagonal/>
    </border>
    <border>
      <left style="medium">
        <color rgb="FF0070C0"/>
      </left>
      <right style="medium">
        <color rgb="FF0070C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70C0"/>
      </left>
      <right style="medium">
        <color rgb="FF0070C0"/>
      </right>
      <top style="medium">
        <color rgb="FF0070C0"/>
      </top>
      <bottom/>
      <diagonal/>
    </border>
    <border>
      <left style="medium">
        <color rgb="FF0070C0"/>
      </left>
      <right/>
      <top style="medium">
        <color rgb="FF0070C0"/>
      </top>
      <bottom style="thin">
        <color rgb="FF0070C0"/>
      </bottom>
      <diagonal/>
    </border>
    <border>
      <left style="medium">
        <color indexed="64"/>
      </left>
      <right style="medium">
        <color indexed="64"/>
      </right>
      <top style="medium">
        <color indexed="64"/>
      </top>
      <bottom style="medium">
        <color indexed="64"/>
      </bottom>
      <diagonal/>
    </border>
    <border>
      <left style="medium">
        <color rgb="FF800000"/>
      </left>
      <right style="thin">
        <color rgb="FF800000"/>
      </right>
      <top style="medium">
        <color rgb="FF800000"/>
      </top>
      <bottom style="thin">
        <color rgb="FF800000"/>
      </bottom>
      <diagonal/>
    </border>
    <border>
      <left style="thin">
        <color rgb="FF800000"/>
      </left>
      <right style="medium">
        <color rgb="FF800000"/>
      </right>
      <top style="thin">
        <color rgb="FF800000"/>
      </top>
      <bottom style="thin">
        <color rgb="FF800000"/>
      </bottom>
      <diagonal/>
    </border>
    <border>
      <left style="thin">
        <color rgb="FF800000"/>
      </left>
      <right style="medium">
        <color rgb="FF800000"/>
      </right>
      <top style="thin">
        <color rgb="FF800000"/>
      </top>
      <bottom/>
      <diagonal/>
    </border>
    <border>
      <left style="medium">
        <color rgb="FF740000"/>
      </left>
      <right style="medium">
        <color rgb="FF0070C0"/>
      </right>
      <top style="medium">
        <color rgb="FF740000"/>
      </top>
      <bottom/>
      <diagonal/>
    </border>
    <border>
      <left style="medium">
        <color rgb="FF0070C0"/>
      </left>
      <right/>
      <top style="medium">
        <color rgb="FF740000"/>
      </top>
      <bottom style="thin">
        <color rgb="FF0070C0"/>
      </bottom>
      <diagonal/>
    </border>
    <border>
      <left style="medium">
        <color indexed="64"/>
      </left>
      <right style="medium">
        <color indexed="64"/>
      </right>
      <top style="medium">
        <color rgb="FF740000"/>
      </top>
      <bottom style="medium">
        <color indexed="64"/>
      </bottom>
      <diagonal/>
    </border>
    <border>
      <left/>
      <right/>
      <top style="medium">
        <color rgb="FF740000"/>
      </top>
      <bottom/>
      <diagonal/>
    </border>
    <border>
      <left style="thin">
        <color rgb="FF800000"/>
      </left>
      <right style="medium">
        <color rgb="FF800000"/>
      </right>
      <top style="medium">
        <color rgb="FF800000"/>
      </top>
      <bottom style="thin">
        <color rgb="FF800000"/>
      </bottom>
      <diagonal/>
    </border>
    <border>
      <left style="medium">
        <color rgb="FF740000"/>
      </left>
      <right style="medium">
        <color rgb="FF0070C0"/>
      </right>
      <top/>
      <bottom/>
      <diagonal/>
    </border>
    <border>
      <left style="medium">
        <color rgb="FF0070C0"/>
      </left>
      <right/>
      <top style="medium">
        <color rgb="FF0070C0"/>
      </top>
      <bottom style="medium">
        <color rgb="FF740000"/>
      </bottom>
      <diagonal/>
    </border>
    <border>
      <left/>
      <right/>
      <top/>
      <bottom style="medium">
        <color indexed="64"/>
      </bottom>
      <diagonal/>
    </border>
    <border>
      <left style="thin">
        <color rgb="FF800000"/>
      </left>
      <right style="medium">
        <color rgb="FF740000"/>
      </right>
      <top style="thin">
        <color rgb="FF800000"/>
      </top>
      <bottom style="medium">
        <color indexed="64"/>
      </bottom>
      <diagonal/>
    </border>
    <border>
      <left style="medium">
        <color rgb="FF0070C0"/>
      </left>
      <right/>
      <top/>
      <bottom style="thin">
        <color rgb="FF0070C0"/>
      </bottom>
      <diagonal/>
    </border>
    <border>
      <left style="medium">
        <color indexed="64"/>
      </left>
      <right style="medium">
        <color indexed="64"/>
      </right>
      <top/>
      <bottom style="medium">
        <color indexed="64"/>
      </bottom>
      <diagonal/>
    </border>
    <border>
      <left style="thin">
        <color rgb="FF800000"/>
      </left>
      <right style="medium">
        <color rgb="FF800000"/>
      </right>
      <top/>
      <bottom style="thin">
        <color rgb="FF800000"/>
      </bottom>
      <diagonal/>
    </border>
    <border>
      <left style="medium">
        <color rgb="FF740000"/>
      </left>
      <right style="medium">
        <color rgb="FF0070C0"/>
      </right>
      <top/>
      <bottom style="medium">
        <color rgb="FF740000"/>
      </bottom>
      <diagonal/>
    </border>
    <border>
      <left style="medium">
        <color indexed="64"/>
      </left>
      <right style="medium">
        <color indexed="64"/>
      </right>
      <top style="medium">
        <color indexed="64"/>
      </top>
      <bottom style="medium">
        <color rgb="FF740000"/>
      </bottom>
      <diagonal/>
    </border>
    <border>
      <left/>
      <right/>
      <top/>
      <bottom style="medium">
        <color rgb="FF740000"/>
      </bottom>
      <diagonal/>
    </border>
    <border>
      <left style="thin">
        <color rgb="FF800000"/>
      </left>
      <right style="medium">
        <color rgb="FF740000"/>
      </right>
      <top style="thin">
        <color rgb="FF800000"/>
      </top>
      <bottom style="medium">
        <color rgb="FF740000"/>
      </bottom>
      <diagonal/>
    </border>
    <border>
      <left style="medium">
        <color rgb="FF0070C0"/>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rgb="FF740000"/>
      </left>
      <right style="thin">
        <color rgb="FF740000"/>
      </right>
      <top style="thin">
        <color rgb="FF740000"/>
      </top>
      <bottom style="medium">
        <color rgb="FF740000"/>
      </bottom>
      <diagonal/>
    </border>
    <border>
      <left/>
      <right style="thin">
        <color indexed="64"/>
      </right>
      <top style="thin">
        <color indexed="64"/>
      </top>
      <bottom style="thin">
        <color indexed="64"/>
      </bottom>
      <diagonal/>
    </border>
    <border>
      <left style="medium">
        <color rgb="FF800000"/>
      </left>
      <right/>
      <top style="thin">
        <color rgb="FF800000"/>
      </top>
      <bottom style="thin">
        <color rgb="FF800000"/>
      </bottom>
      <diagonal/>
    </border>
    <border>
      <left style="thin">
        <color rgb="FF800000"/>
      </left>
      <right style="thin">
        <color rgb="FF740000"/>
      </right>
      <top style="thin">
        <color rgb="FF740000"/>
      </top>
      <bottom style="medium">
        <color rgb="FF740000"/>
      </bottom>
      <diagonal/>
    </border>
    <border>
      <left/>
      <right/>
      <top style="medium">
        <color indexed="64"/>
      </top>
      <bottom style="medium">
        <color indexed="64"/>
      </bottom>
      <diagonal/>
    </border>
    <border>
      <left/>
      <right style="thin">
        <color rgb="FF740000"/>
      </right>
      <top/>
      <bottom style="thin">
        <color rgb="FF740000"/>
      </bottom>
      <diagonal/>
    </border>
    <border>
      <left style="thin">
        <color rgb="FF800000"/>
      </left>
      <right style="medium">
        <color rgb="FF800000"/>
      </right>
      <top style="thin">
        <color rgb="FF800000"/>
      </top>
      <bottom style="medium">
        <color rgb="FF800000"/>
      </bottom>
      <diagonal/>
    </border>
    <border>
      <left style="medium">
        <color rgb="FF740000"/>
      </left>
      <right style="thin">
        <color rgb="FF800000"/>
      </right>
      <top/>
      <bottom/>
      <diagonal/>
    </border>
    <border>
      <left style="medium">
        <color rgb="FF0070C0"/>
      </left>
      <right style="medium">
        <color rgb="FF0070C0"/>
      </right>
      <top style="medium">
        <color rgb="FF0070C0"/>
      </top>
      <bottom style="thin">
        <color theme="4" tint="-0.249977111117893"/>
      </bottom>
      <diagonal/>
    </border>
    <border>
      <left style="medium">
        <color rgb="FF800000"/>
      </left>
      <right style="thin">
        <color rgb="FF800000"/>
      </right>
      <top style="thin">
        <color rgb="FF800000"/>
      </top>
      <bottom style="thin">
        <color rgb="FF800000"/>
      </bottom>
      <diagonal/>
    </border>
    <border>
      <left style="medium">
        <color rgb="FF800000"/>
      </left>
      <right style="thin">
        <color rgb="FF800000"/>
      </right>
      <top style="thin">
        <color rgb="FF800000"/>
      </top>
      <bottom style="medium">
        <color rgb="FF800000"/>
      </bottom>
      <diagonal/>
    </border>
    <border>
      <left style="medium">
        <color rgb="FF0070C0"/>
      </left>
      <right style="thin">
        <color theme="4" tint="-0.249977111117893"/>
      </right>
      <top style="medium">
        <color rgb="FF0070C0"/>
      </top>
      <bottom/>
      <diagonal/>
    </border>
    <border>
      <left style="thin">
        <color theme="4" tint="-0.249977111117893"/>
      </left>
      <right style="thin">
        <color theme="4" tint="-0.249977111117893"/>
      </right>
      <top style="medium">
        <color rgb="FF0070C0"/>
      </top>
      <bottom/>
      <diagonal/>
    </border>
    <border>
      <left style="thin">
        <color theme="4" tint="-0.249977111117893"/>
      </left>
      <right style="medium">
        <color rgb="FF0070C0"/>
      </right>
      <top style="medium">
        <color rgb="FF0070C0"/>
      </top>
      <bottom/>
      <diagonal/>
    </border>
    <border>
      <left style="thin">
        <color rgb="FF800000"/>
      </left>
      <right style="medium">
        <color rgb="FF800000"/>
      </right>
      <top style="medium">
        <color rgb="FF800000"/>
      </top>
      <bottom style="medium">
        <color rgb="FF800000"/>
      </bottom>
      <diagonal/>
    </border>
    <border>
      <left style="medium">
        <color rgb="FF0070C0"/>
      </left>
      <right style="medium">
        <color rgb="FF0070C0"/>
      </right>
      <top style="medium">
        <color rgb="FF0070C0"/>
      </top>
      <bottom style="medium">
        <color rgb="FF0070C0"/>
      </bottom>
      <diagonal/>
    </border>
    <border>
      <left style="medium">
        <color rgb="FF0070C0"/>
      </left>
      <right/>
      <top/>
      <bottom/>
      <diagonal/>
    </border>
    <border>
      <left style="medium">
        <color rgb="FF800000"/>
      </left>
      <right style="thin">
        <color rgb="FF800000"/>
      </right>
      <top style="medium">
        <color rgb="FF800000"/>
      </top>
      <bottom style="medium">
        <color rgb="FF800000"/>
      </bottom>
      <diagonal/>
    </border>
    <border>
      <left/>
      <right/>
      <top style="medium">
        <color rgb="FF800000"/>
      </top>
      <bottom/>
      <diagonal/>
    </border>
    <border>
      <left style="medium">
        <color rgb="FF0070C0"/>
      </left>
      <right style="medium">
        <color rgb="FF0070C0"/>
      </right>
      <top/>
      <bottom style="thin">
        <color theme="4" tint="-0.249977111117893"/>
      </bottom>
      <diagonal/>
    </border>
    <border>
      <left style="thin">
        <color rgb="FF800000"/>
      </left>
      <right style="thin">
        <color rgb="FF740000"/>
      </right>
      <top style="thin">
        <color rgb="FF740000"/>
      </top>
      <bottom style="thin">
        <color rgb="FF740000"/>
      </bottom>
      <diagonal/>
    </border>
    <border>
      <left style="medium">
        <color rgb="FF0070C0"/>
      </left>
      <right/>
      <top style="medium">
        <color rgb="FF0070C0"/>
      </top>
      <bottom style="medium">
        <color rgb="FF800000"/>
      </bottom>
      <diagonal/>
    </border>
    <border>
      <left/>
      <right/>
      <top style="medium">
        <color rgb="FF0070C0"/>
      </top>
      <bottom style="medium">
        <color rgb="FF800000"/>
      </bottom>
      <diagonal/>
    </border>
    <border>
      <left/>
      <right style="medium">
        <color rgb="FF800000"/>
      </right>
      <top style="medium">
        <color rgb="FF0070C0"/>
      </top>
      <bottom style="medium">
        <color rgb="FF800000"/>
      </bottom>
      <diagonal/>
    </border>
    <border>
      <left/>
      <right style="medium">
        <color rgb="FF800000"/>
      </right>
      <top style="medium">
        <color rgb="FF800000"/>
      </top>
      <bottom/>
      <diagonal/>
    </border>
    <border>
      <left style="medium">
        <color rgb="FF800000"/>
      </left>
      <right/>
      <top style="medium">
        <color rgb="FF800000"/>
      </top>
      <bottom/>
      <diagonal/>
    </border>
    <border>
      <left/>
      <right style="medium">
        <color rgb="FF0070C0"/>
      </right>
      <top style="medium">
        <color rgb="FF800000"/>
      </top>
      <bottom/>
      <diagonal/>
    </border>
    <border>
      <left style="medium">
        <color rgb="FF0070C0"/>
      </left>
      <right style="medium">
        <color rgb="FF0070C0"/>
      </right>
      <top style="medium">
        <color rgb="FF800000"/>
      </top>
      <bottom style="medium">
        <color rgb="FF0070C0"/>
      </bottom>
      <diagonal/>
    </border>
    <border>
      <left style="medium">
        <color rgb="FF800000"/>
      </left>
      <right style="thin">
        <color rgb="FF800000"/>
      </right>
      <top style="medium">
        <color rgb="FF800000"/>
      </top>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indexed="64"/>
      </top>
      <bottom style="medium">
        <color rgb="FF800000"/>
      </bottom>
      <diagonal/>
    </border>
    <border>
      <left/>
      <right/>
      <top style="medium">
        <color indexed="64"/>
      </top>
      <bottom style="medium">
        <color rgb="FF800000"/>
      </bottom>
      <diagonal/>
    </border>
    <border>
      <left style="thin">
        <color rgb="FF800000"/>
      </left>
      <right style="medium">
        <color rgb="FF800000"/>
      </right>
      <top style="medium">
        <color rgb="FF800000"/>
      </top>
      <bottom/>
      <diagonal/>
    </border>
    <border>
      <left style="medium">
        <color rgb="FF0070C0"/>
      </left>
      <right style="medium">
        <color rgb="FF0070C0"/>
      </right>
      <top/>
      <bottom style="thin">
        <color rgb="FF0070C0"/>
      </bottom>
      <diagonal/>
    </border>
    <border>
      <left style="medium">
        <color indexed="64"/>
      </left>
      <right style="medium">
        <color indexed="64"/>
      </right>
      <top style="medium">
        <color rgb="FF800000"/>
      </top>
      <bottom style="medium">
        <color indexed="64"/>
      </bottom>
      <diagonal/>
    </border>
    <border>
      <left/>
      <right/>
      <top style="medium">
        <color rgb="FF800000"/>
      </top>
      <bottom style="medium">
        <color indexed="64"/>
      </bottom>
      <diagonal/>
    </border>
    <border>
      <left style="medium">
        <color indexed="64"/>
      </left>
      <right/>
      <top style="medium">
        <color rgb="FF800000"/>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medium">
        <color rgb="FF800000"/>
      </bottom>
      <diagonal/>
    </border>
    <border>
      <left style="medium">
        <color rgb="FF800000"/>
      </left>
      <right/>
      <top style="thin">
        <color rgb="FF800000"/>
      </top>
      <bottom style="medium">
        <color rgb="FF80000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thin">
        <color rgb="FF800000"/>
      </left>
      <right style="thin">
        <color rgb="FF800000"/>
      </right>
      <top/>
      <bottom style="medium">
        <color rgb="FF800000"/>
      </bottom>
      <diagonal/>
    </border>
    <border>
      <left style="thin">
        <color rgb="FF800000"/>
      </left>
      <right style="medium">
        <color rgb="FF800000"/>
      </right>
      <top/>
      <bottom style="medium">
        <color rgb="FF800000"/>
      </bottom>
      <diagonal/>
    </border>
    <border>
      <left style="medium">
        <color rgb="FF0070C0"/>
      </left>
      <right style="medium">
        <color rgb="FF0070C0"/>
      </right>
      <top style="thin">
        <color theme="4" tint="-0.249977111117893"/>
      </top>
      <bottom style="thin">
        <color theme="4" tint="-0.249977111117893"/>
      </bottom>
      <diagonal/>
    </border>
    <border>
      <left style="medium">
        <color rgb="FF0070C0"/>
      </left>
      <right style="medium">
        <color rgb="FF0070C0"/>
      </right>
      <top style="thin">
        <color theme="4" tint="-0.249977111117893"/>
      </top>
      <bottom style="medium">
        <color rgb="FF0070C0"/>
      </bottom>
      <diagonal/>
    </border>
    <border>
      <left style="medium">
        <color rgb="FF0070C0"/>
      </left>
      <right style="medium">
        <color indexed="64"/>
      </right>
      <top style="thin">
        <color theme="4" tint="-0.249977111117893"/>
      </top>
      <bottom/>
      <diagonal/>
    </border>
    <border>
      <left style="medium">
        <color rgb="FF0070C0"/>
      </left>
      <right style="medium">
        <color indexed="64"/>
      </right>
      <top style="thin">
        <color theme="4" tint="-0.249977111117893"/>
      </top>
      <bottom style="medium">
        <color rgb="FF0070C0"/>
      </bottom>
      <diagonal/>
    </border>
    <border>
      <left style="thin">
        <color indexed="64"/>
      </left>
      <right style="thin">
        <color indexed="64"/>
      </right>
      <top style="thin">
        <color indexed="64"/>
      </top>
      <bottom style="thin">
        <color indexed="64"/>
      </bottom>
      <diagonal/>
    </border>
    <border>
      <left style="medium">
        <color rgb="FF800000"/>
      </left>
      <right/>
      <top style="medium">
        <color rgb="FF800000"/>
      </top>
      <bottom style="thin">
        <color rgb="FF800000"/>
      </bottom>
      <diagonal/>
    </border>
    <border>
      <left style="medium">
        <color rgb="FF800000"/>
      </left>
      <right style="thin">
        <color rgb="FF800000"/>
      </right>
      <top/>
      <bottom style="medium">
        <color rgb="FF800000"/>
      </bottom>
      <diagonal/>
    </border>
    <border>
      <left style="thin">
        <color indexed="64"/>
      </left>
      <right style="thin">
        <color indexed="64"/>
      </right>
      <top/>
      <bottom/>
      <diagonal/>
    </border>
    <border>
      <left style="thin">
        <color indexed="64"/>
      </left>
      <right style="thin">
        <color rgb="FF740000"/>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rgb="FF800000"/>
      </left>
      <right style="thin">
        <color rgb="FF740000"/>
      </right>
      <top/>
      <bottom style="medium">
        <color rgb="FF800000"/>
      </bottom>
      <diagonal/>
    </border>
    <border>
      <left style="medium">
        <color rgb="FF800000"/>
      </left>
      <right style="medium">
        <color rgb="FF800000"/>
      </right>
      <top style="medium">
        <color rgb="FF800000"/>
      </top>
      <bottom/>
      <diagonal/>
    </border>
    <border>
      <left/>
      <right style="thin">
        <color indexed="64"/>
      </right>
      <top style="medium">
        <color rgb="FF800000"/>
      </top>
      <bottom/>
      <diagonal/>
    </border>
    <border>
      <left style="thin">
        <color indexed="64"/>
      </left>
      <right style="thin">
        <color indexed="64"/>
      </right>
      <top style="medium">
        <color rgb="FF800000"/>
      </top>
      <bottom/>
      <diagonal/>
    </border>
    <border>
      <left style="thin">
        <color indexed="64"/>
      </left>
      <right style="medium">
        <color rgb="FF800000"/>
      </right>
      <top style="medium">
        <color rgb="FF800000"/>
      </top>
      <bottom/>
      <diagonal/>
    </border>
    <border>
      <left style="medium">
        <color rgb="FF800000"/>
      </left>
      <right/>
      <top/>
      <bottom/>
      <diagonal/>
    </border>
    <border>
      <left/>
      <right style="thin">
        <color indexed="64"/>
      </right>
      <top/>
      <bottom/>
      <diagonal/>
    </border>
    <border>
      <left style="thin">
        <color indexed="64"/>
      </left>
      <right style="medium">
        <color rgb="FF800000"/>
      </right>
      <top/>
      <bottom/>
      <diagonal/>
    </border>
    <border>
      <left/>
      <right style="thin">
        <color indexed="64"/>
      </right>
      <top style="medium">
        <color rgb="FF800000"/>
      </top>
      <bottom style="medium">
        <color rgb="FF800000"/>
      </bottom>
      <diagonal/>
    </border>
    <border>
      <left style="thin">
        <color rgb="FF800000"/>
      </left>
      <right style="thin">
        <color rgb="FF800000"/>
      </right>
      <top style="medium">
        <color rgb="FF800000"/>
      </top>
      <bottom style="medium">
        <color rgb="FF800000"/>
      </bottom>
      <diagonal/>
    </border>
    <border>
      <left style="thin">
        <color rgb="FF800000"/>
      </left>
      <right style="thin">
        <color rgb="FF800000"/>
      </right>
      <top style="medium">
        <color rgb="FF800000"/>
      </top>
      <bottom/>
      <diagonal/>
    </border>
    <border>
      <left style="thin">
        <color indexed="64"/>
      </left>
      <right style="thin">
        <color indexed="64"/>
      </right>
      <top style="medium">
        <color rgb="FF800000"/>
      </top>
      <bottom style="medium">
        <color rgb="FF800000"/>
      </bottom>
      <diagonal/>
    </border>
    <border>
      <left style="thin">
        <color indexed="64"/>
      </left>
      <right style="medium">
        <color rgb="FF800000"/>
      </right>
      <top style="medium">
        <color rgb="FF800000"/>
      </top>
      <bottom style="medium">
        <color rgb="FF800000"/>
      </bottom>
      <diagonal/>
    </border>
    <border>
      <left style="thin">
        <color indexed="64"/>
      </left>
      <right style="thin">
        <color indexed="64"/>
      </right>
      <top/>
      <bottom style="medium">
        <color rgb="FF800000"/>
      </bottom>
      <diagonal/>
    </border>
    <border>
      <left style="thin">
        <color indexed="64"/>
      </left>
      <right style="medium">
        <color rgb="FF800000"/>
      </right>
      <top/>
      <bottom style="medium">
        <color rgb="FF800000"/>
      </bottom>
      <diagonal/>
    </border>
    <border>
      <left style="medium">
        <color rgb="FF800000"/>
      </left>
      <right style="thin">
        <color rgb="FF800000"/>
      </right>
      <top/>
      <bottom style="thin">
        <color rgb="FF800000"/>
      </bottom>
      <diagonal/>
    </border>
    <border>
      <left style="medium">
        <color indexed="64"/>
      </left>
      <right style="thin">
        <color rgb="FF800000"/>
      </right>
      <top style="medium">
        <color rgb="FF800000"/>
      </top>
      <bottom/>
      <diagonal/>
    </border>
    <border>
      <left style="medium">
        <color indexed="64"/>
      </left>
      <right style="thin">
        <color rgb="FF800000"/>
      </right>
      <top/>
      <bottom style="medium">
        <color rgb="FF8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165" fontId="1" fillId="0" borderId="0" applyFont="0" applyFill="0" applyBorder="0" applyAlignment="0" applyProtection="0"/>
    <xf numFmtId="9" fontId="1" fillId="0" borderId="0" applyFont="0" applyFill="0" applyBorder="0" applyAlignment="0" applyProtection="0"/>
  </cellStyleXfs>
  <cellXfs count="332">
    <xf numFmtId="0" fontId="0" fillId="0" borderId="0" xfId="0"/>
    <xf numFmtId="0" fontId="0" fillId="2" borderId="0" xfId="0" applyFill="1"/>
    <xf numFmtId="0" fontId="3" fillId="2" borderId="1" xfId="0" applyFont="1" applyFill="1" applyBorder="1" applyAlignment="1"/>
    <xf numFmtId="0" fontId="3" fillId="2" borderId="2" xfId="0" applyFont="1" applyFill="1" applyBorder="1" applyAlignment="1"/>
    <xf numFmtId="0" fontId="0" fillId="0" borderId="0" xfId="0" applyAlignment="1">
      <alignment horizontal="justify"/>
    </xf>
    <xf numFmtId="0" fontId="0" fillId="0" borderId="0" xfId="0" applyAlignment="1">
      <alignment horizontal="center" vertical="center"/>
    </xf>
    <xf numFmtId="0" fontId="4" fillId="2" borderId="3" xfId="0" applyFont="1" applyFill="1" applyBorder="1" applyAlignment="1">
      <alignment wrapText="1"/>
    </xf>
    <xf numFmtId="0" fontId="7" fillId="2" borderId="4" xfId="0" applyFont="1" applyFill="1" applyBorder="1" applyAlignment="1">
      <alignment wrapText="1"/>
    </xf>
    <xf numFmtId="0" fontId="8" fillId="2" borderId="4" xfId="0" applyFont="1" applyFill="1" applyBorder="1" applyAlignment="1">
      <alignment horizontal="left" vertical="center" indent="9"/>
    </xf>
    <xf numFmtId="0" fontId="8" fillId="2" borderId="4" xfId="0" applyFont="1" applyFill="1" applyBorder="1" applyAlignment="1">
      <alignment vertical="center" wrapText="1"/>
    </xf>
    <xf numFmtId="0" fontId="0" fillId="2" borderId="4" xfId="0" applyFill="1" applyBorder="1"/>
    <xf numFmtId="0" fontId="0" fillId="2" borderId="4" xfId="0" applyFill="1" applyBorder="1" applyAlignment="1">
      <alignment horizontal="justify"/>
    </xf>
    <xf numFmtId="0" fontId="0" fillId="2" borderId="5" xfId="0" applyFill="1" applyBorder="1" applyAlignment="1">
      <alignment horizontal="center" vertical="center"/>
    </xf>
    <xf numFmtId="0" fontId="9" fillId="3" borderId="6" xfId="0" applyFont="1" applyFill="1" applyBorder="1" applyAlignment="1">
      <alignment horizontal="left" vertical="center" indent="7"/>
    </xf>
    <xf numFmtId="0" fontId="10" fillId="3" borderId="7" xfId="0" applyFont="1" applyFill="1" applyBorder="1" applyAlignment="1">
      <alignment vertical="center"/>
    </xf>
    <xf numFmtId="0" fontId="12" fillId="4" borderId="8" xfId="0" applyFont="1" applyFill="1" applyBorder="1" applyAlignment="1">
      <alignment horizontal="center" vertical="center" wrapText="1"/>
    </xf>
    <xf numFmtId="0" fontId="12" fillId="4" borderId="9" xfId="0" applyFont="1" applyFill="1" applyBorder="1" applyAlignment="1">
      <alignment horizontal="left" vertical="center" indent="17"/>
    </xf>
    <xf numFmtId="0" fontId="12" fillId="4" borderId="10" xfId="0" applyFont="1" applyFill="1" applyBorder="1" applyAlignment="1">
      <alignment horizontal="left" vertical="center" indent="17"/>
    </xf>
    <xf numFmtId="0" fontId="12" fillId="4" borderId="11"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2" fillId="6" borderId="0" xfId="0" applyFont="1" applyFill="1" applyAlignment="1">
      <alignment wrapText="1"/>
    </xf>
    <xf numFmtId="0" fontId="15" fillId="3" borderId="14" xfId="0" applyFont="1" applyFill="1" applyBorder="1" applyAlignment="1">
      <alignment vertical="center" wrapText="1"/>
    </xf>
    <xf numFmtId="0" fontId="16" fillId="0" borderId="15" xfId="0" applyFont="1" applyFill="1" applyBorder="1" applyAlignment="1">
      <alignment horizontal="center" vertical="center" wrapText="1"/>
    </xf>
    <xf numFmtId="0" fontId="15" fillId="0" borderId="16" xfId="0" applyFont="1" applyFill="1" applyBorder="1" applyAlignment="1">
      <alignment horizontal="justify" vertical="center" wrapText="1"/>
    </xf>
    <xf numFmtId="0" fontId="20" fillId="0" borderId="16" xfId="0" applyFont="1" applyFill="1" applyBorder="1" applyAlignment="1">
      <alignment horizontal="justify" vertical="center" wrapText="1"/>
    </xf>
    <xf numFmtId="0" fontId="0" fillId="0" borderId="16" xfId="0" applyFont="1" applyFill="1" applyBorder="1" applyAlignment="1">
      <alignment horizontal="center" vertical="center" wrapText="1"/>
    </xf>
    <xf numFmtId="0" fontId="23" fillId="0" borderId="17" xfId="0" applyFont="1" applyBorder="1" applyAlignment="1">
      <alignment horizontal="justify" vertical="center" wrapText="1"/>
    </xf>
    <xf numFmtId="9" fontId="24" fillId="0" borderId="18" xfId="0" applyNumberFormat="1" applyFont="1" applyBorder="1" applyAlignment="1">
      <alignment horizontal="center" vertical="center"/>
    </xf>
    <xf numFmtId="0" fontId="15" fillId="3" borderId="11" xfId="0" applyFont="1" applyFill="1" applyBorder="1" applyAlignment="1">
      <alignment vertical="top" wrapText="1"/>
    </xf>
    <xf numFmtId="0" fontId="27" fillId="0" borderId="16" xfId="0" applyFont="1" applyFill="1" applyBorder="1" applyAlignment="1">
      <alignment horizontal="center" vertical="center" wrapText="1"/>
    </xf>
    <xf numFmtId="10" fontId="24" fillId="0" borderId="19" xfId="0" applyNumberFormat="1" applyFont="1" applyBorder="1" applyAlignment="1">
      <alignment horizontal="center" vertical="center"/>
    </xf>
    <xf numFmtId="0" fontId="0" fillId="0" borderId="0" xfId="0" applyAlignment="1">
      <alignment wrapText="1"/>
    </xf>
    <xf numFmtId="0" fontId="15" fillId="3" borderId="20" xfId="0" applyFont="1" applyFill="1" applyBorder="1" applyAlignment="1">
      <alignment vertical="center" wrapText="1"/>
    </xf>
    <xf numFmtId="0" fontId="16" fillId="0" borderId="21" xfId="0" applyFont="1" applyFill="1" applyBorder="1" applyAlignment="1">
      <alignment horizontal="center" vertical="center" wrapText="1"/>
    </xf>
    <xf numFmtId="0" fontId="15" fillId="0" borderId="22" xfId="0" applyFont="1" applyFill="1" applyBorder="1" applyAlignment="1">
      <alignment horizontal="justify" vertical="center" wrapText="1"/>
    </xf>
    <xf numFmtId="0" fontId="20" fillId="0" borderId="22"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23" xfId="0" applyBorder="1"/>
    <xf numFmtId="9" fontId="24" fillId="0" borderId="24" xfId="0" applyNumberFormat="1" applyFont="1" applyBorder="1" applyAlignment="1">
      <alignment horizontal="center" vertical="center"/>
    </xf>
    <xf numFmtId="0" fontId="15" fillId="3" borderId="25" xfId="0" applyFont="1" applyFill="1" applyBorder="1" applyAlignment="1">
      <alignment vertical="center" wrapText="1"/>
    </xf>
    <xf numFmtId="0" fontId="16" fillId="0" borderId="2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0" fillId="0" borderId="27" xfId="0" applyBorder="1"/>
    <xf numFmtId="9" fontId="24" fillId="0" borderId="28" xfId="0" applyNumberFormat="1" applyFont="1" applyBorder="1" applyAlignment="1">
      <alignment horizontal="center" vertical="center"/>
    </xf>
    <xf numFmtId="0" fontId="15" fillId="3" borderId="25" xfId="0" applyFont="1" applyFill="1" applyBorder="1" applyAlignment="1">
      <alignment wrapText="1"/>
    </xf>
    <xf numFmtId="0" fontId="16" fillId="0" borderId="29" xfId="0" applyFont="1" applyFill="1" applyBorder="1" applyAlignment="1">
      <alignment horizontal="center" vertical="center" wrapText="1"/>
    </xf>
    <xf numFmtId="0" fontId="15" fillId="0" borderId="30" xfId="0" applyFont="1" applyFill="1" applyBorder="1" applyAlignment="1">
      <alignment horizontal="justify" vertical="center" wrapText="1"/>
    </xf>
    <xf numFmtId="0" fontId="20" fillId="0" borderId="30" xfId="0" applyFont="1" applyFill="1" applyBorder="1" applyAlignment="1">
      <alignment horizontal="justify" vertical="center" wrapText="1"/>
    </xf>
    <xf numFmtId="0" fontId="0" fillId="0" borderId="30" xfId="0" applyFont="1" applyFill="1" applyBorder="1" applyAlignment="1">
      <alignment horizontal="center" vertical="center" wrapText="1"/>
    </xf>
    <xf numFmtId="9" fontId="24" fillId="0" borderId="31" xfId="0" applyNumberFormat="1" applyFont="1" applyBorder="1" applyAlignment="1">
      <alignment horizontal="center" vertical="center"/>
    </xf>
    <xf numFmtId="0" fontId="15" fillId="3" borderId="32" xfId="0" applyFont="1" applyFill="1" applyBorder="1" applyAlignment="1">
      <alignment vertical="center" wrapText="1"/>
    </xf>
    <xf numFmtId="0" fontId="15" fillId="0" borderId="33" xfId="0" applyFont="1" applyFill="1" applyBorder="1" applyAlignment="1">
      <alignment horizontal="justify" vertical="center" wrapText="1"/>
    </xf>
    <xf numFmtId="0" fontId="20" fillId="0" borderId="33" xfId="0" applyFont="1" applyFill="1" applyBorder="1" applyAlignment="1">
      <alignment horizontal="justify" vertical="center" wrapText="1"/>
    </xf>
    <xf numFmtId="0" fontId="0" fillId="0" borderId="33"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0" fillId="0" borderId="34" xfId="0" applyBorder="1"/>
    <xf numFmtId="9" fontId="24" fillId="0" borderId="35" xfId="0" applyNumberFormat="1" applyFont="1" applyBorder="1" applyAlignment="1">
      <alignment horizontal="center" vertical="center"/>
    </xf>
    <xf numFmtId="0" fontId="15" fillId="3" borderId="11" xfId="0" applyFont="1" applyFill="1" applyBorder="1" applyAlignment="1">
      <alignment vertical="center" wrapText="1"/>
    </xf>
    <xf numFmtId="0" fontId="16" fillId="0" borderId="36" xfId="0" applyFont="1" applyFill="1" applyBorder="1" applyAlignment="1">
      <alignment horizontal="center" vertical="center" wrapText="1"/>
    </xf>
    <xf numFmtId="0" fontId="15" fillId="0" borderId="37" xfId="0" applyFont="1" applyFill="1" applyBorder="1" applyAlignment="1">
      <alignment horizontal="justify" vertical="center" wrapText="1"/>
    </xf>
    <xf numFmtId="0" fontId="20" fillId="0" borderId="37" xfId="0" applyFont="1" applyFill="1" applyBorder="1" applyAlignment="1">
      <alignment horizontal="justify" vertical="center" wrapText="1"/>
    </xf>
    <xf numFmtId="0" fontId="0" fillId="0" borderId="37" xfId="0" applyFont="1" applyFill="1" applyBorder="1" applyAlignment="1">
      <alignment horizontal="center" vertical="center" wrapText="1"/>
    </xf>
    <xf numFmtId="9" fontId="24" fillId="0" borderId="38" xfId="0" applyNumberFormat="1" applyFont="1" applyBorder="1" applyAlignment="1">
      <alignment horizontal="center" vertical="center"/>
    </xf>
    <xf numFmtId="0" fontId="23" fillId="0" borderId="39" xfId="0" applyFont="1" applyBorder="1" applyAlignment="1">
      <alignment horizontal="left" vertical="top" wrapText="1"/>
    </xf>
    <xf numFmtId="0" fontId="15" fillId="3" borderId="11" xfId="0" applyFont="1" applyFill="1" applyBorder="1" applyAlignment="1">
      <alignment wrapText="1"/>
    </xf>
    <xf numFmtId="0" fontId="23" fillId="0" borderId="40" xfId="0" applyFont="1" applyBorder="1" applyAlignment="1">
      <alignment horizontal="justify" vertical="top" wrapText="1"/>
    </xf>
    <xf numFmtId="0" fontId="20" fillId="0" borderId="16" xfId="0" applyFont="1" applyFill="1" applyBorder="1" applyAlignment="1">
      <alignment horizontal="left" vertical="center" wrapText="1"/>
    </xf>
    <xf numFmtId="0" fontId="23" fillId="0" borderId="40" xfId="0" applyFont="1" applyBorder="1" applyAlignment="1">
      <alignment horizontal="justify" vertical="center" wrapText="1"/>
    </xf>
    <xf numFmtId="9" fontId="24" fillId="0" borderId="19" xfId="0" applyNumberFormat="1" applyFont="1" applyBorder="1" applyAlignment="1">
      <alignment horizontal="center" vertical="center"/>
    </xf>
    <xf numFmtId="0" fontId="15" fillId="3" borderId="8" xfId="0" applyFont="1" applyFill="1" applyBorder="1" applyAlignment="1">
      <alignment vertical="center" wrapText="1"/>
    </xf>
    <xf numFmtId="0" fontId="16" fillId="2" borderId="15" xfId="0" applyFont="1" applyFill="1" applyBorder="1" applyAlignment="1">
      <alignment horizontal="center" vertical="center" wrapText="1"/>
    </xf>
    <xf numFmtId="9" fontId="24" fillId="0" borderId="41" xfId="0" applyNumberFormat="1" applyFont="1" applyBorder="1" applyAlignment="1">
      <alignment horizontal="center" vertical="center"/>
    </xf>
    <xf numFmtId="0" fontId="18" fillId="3" borderId="14" xfId="0" applyFont="1" applyFill="1" applyBorder="1" applyAlignment="1">
      <alignment vertical="center" wrapText="1"/>
    </xf>
    <xf numFmtId="0" fontId="0" fillId="0" borderId="42" xfId="0" applyFont="1" applyFill="1" applyBorder="1" applyAlignment="1">
      <alignment horizontal="center" vertical="center" wrapText="1"/>
    </xf>
    <xf numFmtId="10" fontId="24" fillId="0" borderId="43" xfId="0" applyNumberFormat="1" applyFont="1" applyBorder="1" applyAlignment="1">
      <alignment horizontal="center" vertical="center"/>
    </xf>
    <xf numFmtId="10" fontId="24" fillId="0" borderId="44" xfId="0" applyNumberFormat="1" applyFont="1" applyBorder="1" applyAlignment="1">
      <alignment horizontal="center" vertical="center"/>
    </xf>
    <xf numFmtId="0" fontId="0" fillId="0" borderId="45" xfId="0" applyBorder="1"/>
    <xf numFmtId="0" fontId="16" fillId="2" borderId="46" xfId="0" applyFont="1" applyFill="1" applyBorder="1" applyAlignment="1">
      <alignment horizontal="center" vertical="center" wrapText="1"/>
    </xf>
    <xf numFmtId="0" fontId="23" fillId="0" borderId="17" xfId="0" applyFont="1" applyBorder="1" applyAlignment="1">
      <alignment horizontal="justify" vertical="top" wrapText="1"/>
    </xf>
    <xf numFmtId="0" fontId="23" fillId="0" borderId="47" xfId="0" applyFont="1" applyBorder="1" applyAlignment="1">
      <alignment horizontal="justify" vertical="top" wrapText="1"/>
    </xf>
    <xf numFmtId="0" fontId="23" fillId="0" borderId="48" xfId="0" applyFont="1" applyBorder="1" applyAlignment="1">
      <alignment horizontal="justify" vertical="top" wrapText="1"/>
    </xf>
    <xf numFmtId="9" fontId="24" fillId="0" borderId="44" xfId="0" applyNumberFormat="1" applyFont="1" applyBorder="1" applyAlignment="1">
      <alignment horizontal="center" vertical="center"/>
    </xf>
    <xf numFmtId="0" fontId="13" fillId="3" borderId="49" xfId="0" applyFont="1" applyFill="1" applyBorder="1" applyAlignment="1">
      <alignment horizontal="left" vertical="center" indent="1"/>
    </xf>
    <xf numFmtId="0" fontId="4" fillId="3" borderId="50" xfId="0" applyFont="1" applyFill="1" applyBorder="1" applyAlignment="1">
      <alignment vertical="center"/>
    </xf>
    <xf numFmtId="0" fontId="4" fillId="3" borderId="51" xfId="0" applyFont="1" applyFill="1" applyBorder="1" applyAlignment="1">
      <alignment vertical="center"/>
    </xf>
    <xf numFmtId="0" fontId="11" fillId="3" borderId="3" xfId="0" applyFont="1" applyFill="1" applyBorder="1" applyAlignment="1">
      <alignment horizontal="center" vertical="center"/>
    </xf>
    <xf numFmtId="164" fontId="37" fillId="7" borderId="52" xfId="2" applyNumberFormat="1" applyFont="1" applyFill="1" applyBorder="1" applyAlignment="1">
      <alignment horizontal="center" vertical="center"/>
    </xf>
    <xf numFmtId="0" fontId="0" fillId="2" borderId="0" xfId="0" applyFill="1" applyBorder="1"/>
    <xf numFmtId="0" fontId="13" fillId="2" borderId="0" xfId="0" applyFont="1" applyFill="1" applyBorder="1" applyAlignment="1">
      <alignment horizontal="left" vertical="center" indent="1"/>
    </xf>
    <xf numFmtId="0" fontId="4" fillId="2" borderId="0" xfId="0" applyFont="1" applyFill="1" applyBorder="1" applyAlignment="1">
      <alignment vertical="center"/>
    </xf>
    <xf numFmtId="0" fontId="11" fillId="2" borderId="0" xfId="0" applyFont="1" applyFill="1" applyBorder="1" applyAlignment="1">
      <alignment horizontal="center" vertical="center"/>
    </xf>
    <xf numFmtId="164" fontId="37" fillId="2" borderId="0" xfId="2" applyNumberFormat="1" applyFont="1" applyFill="1" applyBorder="1" applyAlignment="1">
      <alignment horizontal="center" vertical="center"/>
    </xf>
    <xf numFmtId="0" fontId="38" fillId="8" borderId="3" xfId="0" applyFont="1" applyFill="1" applyBorder="1" applyAlignment="1">
      <alignment horizontal="left" vertical="center" indent="33"/>
    </xf>
    <xf numFmtId="0" fontId="38" fillId="8" borderId="4" xfId="0" applyFont="1" applyFill="1" applyBorder="1" applyAlignment="1">
      <alignment horizontal="left" vertical="center" indent="33"/>
    </xf>
    <xf numFmtId="0" fontId="38" fillId="8" borderId="5" xfId="0" applyFont="1" applyFill="1" applyBorder="1" applyAlignment="1">
      <alignment horizontal="left" vertical="center" indent="33"/>
    </xf>
    <xf numFmtId="0" fontId="0" fillId="8" borderId="5" xfId="0" applyFill="1" applyBorder="1"/>
    <xf numFmtId="0" fontId="4" fillId="4" borderId="53"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1" fillId="4" borderId="55" xfId="0" applyFont="1" applyFill="1" applyBorder="1" applyAlignment="1">
      <alignment horizontal="center" vertical="center" wrapText="1"/>
    </xf>
    <xf numFmtId="0" fontId="13" fillId="4" borderId="52" xfId="0" applyFont="1" applyFill="1" applyBorder="1" applyAlignment="1">
      <alignment horizontal="center" wrapText="1"/>
    </xf>
    <xf numFmtId="0" fontId="15" fillId="8" borderId="14" xfId="0" applyFont="1" applyFill="1" applyBorder="1" applyAlignment="1">
      <alignment wrapText="1"/>
    </xf>
    <xf numFmtId="0" fontId="15" fillId="0" borderId="16" xfId="0" applyFont="1" applyFill="1" applyBorder="1" applyAlignment="1">
      <alignment horizontal="left" vertical="center" wrapText="1"/>
    </xf>
    <xf numFmtId="0" fontId="15" fillId="8" borderId="11" xfId="0" applyFont="1" applyFill="1" applyBorder="1" applyAlignment="1">
      <alignment wrapText="1"/>
    </xf>
    <xf numFmtId="0" fontId="27" fillId="0" borderId="42" xfId="0" applyFont="1" applyFill="1" applyBorder="1" applyAlignment="1">
      <alignment horizontal="center" vertical="center" wrapText="1"/>
    </xf>
    <xf numFmtId="0" fontId="23" fillId="0" borderId="47" xfId="0" applyFont="1" applyBorder="1" applyAlignment="1">
      <alignment horizontal="justify" vertical="center" wrapText="1"/>
    </xf>
    <xf numFmtId="9" fontId="4" fillId="0" borderId="18" xfId="0" applyNumberFormat="1" applyFont="1" applyBorder="1" applyAlignment="1">
      <alignment horizontal="center" vertical="center"/>
    </xf>
    <xf numFmtId="0" fontId="20" fillId="8" borderId="14" xfId="0" applyFont="1" applyFill="1" applyBorder="1" applyAlignment="1">
      <alignment wrapText="1"/>
    </xf>
    <xf numFmtId="0" fontId="0" fillId="0" borderId="56" xfId="0" applyBorder="1"/>
    <xf numFmtId="10" fontId="4" fillId="2" borderId="24" xfId="0" applyNumberFormat="1" applyFont="1" applyFill="1" applyBorder="1" applyAlignment="1">
      <alignment horizontal="center" vertical="center"/>
    </xf>
    <xf numFmtId="164" fontId="1" fillId="0" borderId="56" xfId="2" applyNumberFormat="1" applyFont="1" applyBorder="1"/>
    <xf numFmtId="0" fontId="20" fillId="8" borderId="57" xfId="0" applyFont="1" applyFill="1" applyBorder="1" applyAlignment="1">
      <alignment wrapText="1"/>
    </xf>
    <xf numFmtId="0" fontId="0" fillId="0" borderId="7" xfId="0" applyBorder="1"/>
    <xf numFmtId="9" fontId="4" fillId="0" borderId="58" xfId="0" applyNumberFormat="1" applyFont="1" applyBorder="1" applyAlignment="1">
      <alignment horizontal="center" vertical="center"/>
    </xf>
    <xf numFmtId="0" fontId="11" fillId="8" borderId="59" xfId="0" applyFont="1" applyFill="1" applyBorder="1" applyAlignment="1">
      <alignment horizontal="left" vertical="center" indent="23"/>
    </xf>
    <xf numFmtId="0" fontId="11" fillId="8" borderId="60" xfId="0" applyFont="1" applyFill="1" applyBorder="1" applyAlignment="1">
      <alignment horizontal="left" vertical="center" indent="23"/>
    </xf>
    <xf numFmtId="0" fontId="11" fillId="8" borderId="61" xfId="0" applyFont="1" applyFill="1" applyBorder="1" applyAlignment="1">
      <alignment horizontal="left" vertical="center" indent="23"/>
    </xf>
    <xf numFmtId="0" fontId="11" fillId="8" borderId="55" xfId="0" applyFont="1" applyFill="1" applyBorder="1" applyAlignment="1">
      <alignment horizontal="center" vertical="center" wrapText="1"/>
    </xf>
    <xf numFmtId="10" fontId="11" fillId="8" borderId="52" xfId="2" applyNumberFormat="1" applyFont="1" applyFill="1" applyBorder="1" applyAlignment="1">
      <alignment horizontal="center" vertical="center"/>
    </xf>
    <xf numFmtId="0" fontId="38" fillId="9" borderId="3" xfId="0" applyFont="1" applyFill="1" applyBorder="1" applyAlignment="1">
      <alignment horizontal="left" vertical="center" indent="33"/>
    </xf>
    <xf numFmtId="0" fontId="38" fillId="9" borderId="4" xfId="0" applyFont="1" applyFill="1" applyBorder="1" applyAlignment="1">
      <alignment horizontal="left" vertical="center" indent="33"/>
    </xf>
    <xf numFmtId="0" fontId="38" fillId="9" borderId="56" xfId="0" applyFont="1" applyFill="1" applyBorder="1" applyAlignment="1">
      <alignment horizontal="left" vertical="center" indent="33"/>
    </xf>
    <xf numFmtId="0" fontId="38" fillId="9" borderId="62" xfId="0" applyFont="1" applyFill="1" applyBorder="1" applyAlignment="1">
      <alignment horizontal="left" vertical="center" indent="33"/>
    </xf>
    <xf numFmtId="0" fontId="11" fillId="9" borderId="63" xfId="0" applyFont="1" applyFill="1" applyBorder="1" applyAlignment="1">
      <alignment horizontal="center" vertical="center" wrapText="1"/>
    </xf>
    <xf numFmtId="0" fontId="0" fillId="10" borderId="62" xfId="0" applyFill="1" applyBorder="1"/>
    <xf numFmtId="0" fontId="4" fillId="5" borderId="53" xfId="0" applyFont="1" applyFill="1" applyBorder="1" applyAlignment="1">
      <alignment horizontal="center" vertical="center" wrapText="1"/>
    </xf>
    <xf numFmtId="0" fontId="12" fillId="4" borderId="64" xfId="0" applyFont="1" applyFill="1" applyBorder="1" applyAlignment="1">
      <alignment horizontal="left" vertical="center" indent="17"/>
    </xf>
    <xf numFmtId="0" fontId="4" fillId="5" borderId="65" xfId="0" applyFont="1" applyFill="1" applyBorder="1" applyAlignment="1">
      <alignment horizontal="center" vertical="center" wrapText="1"/>
    </xf>
    <xf numFmtId="0" fontId="13" fillId="5" borderId="65"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18" fillId="9" borderId="14" xfId="0" applyFont="1" applyFill="1" applyBorder="1" applyAlignment="1">
      <alignment vertical="center" wrapText="1"/>
    </xf>
    <xf numFmtId="0" fontId="16" fillId="2" borderId="14" xfId="0" applyFont="1" applyFill="1" applyBorder="1" applyAlignment="1">
      <alignment horizontal="center" vertical="center" wrapText="1"/>
    </xf>
    <xf numFmtId="0" fontId="0" fillId="0" borderId="0" xfId="0" applyBorder="1"/>
    <xf numFmtId="9" fontId="4" fillId="0" borderId="24" xfId="0" applyNumberFormat="1" applyFont="1" applyBorder="1" applyAlignment="1">
      <alignment horizontal="center" vertical="center"/>
    </xf>
    <xf numFmtId="0" fontId="15" fillId="9" borderId="11" xfId="0" applyFont="1" applyFill="1" applyBorder="1" applyAlignment="1">
      <alignment vertical="center" wrapText="1"/>
    </xf>
    <xf numFmtId="0" fontId="15" fillId="9" borderId="11" xfId="0" applyFont="1" applyFill="1" applyBorder="1" applyAlignment="1">
      <alignment vertical="top" wrapText="1"/>
    </xf>
    <xf numFmtId="0" fontId="15" fillId="9" borderId="8" xfId="0" applyFont="1" applyFill="1" applyBorder="1" applyAlignment="1">
      <alignment vertical="center" wrapText="1"/>
    </xf>
    <xf numFmtId="0" fontId="16" fillId="2" borderId="67" xfId="0" applyFont="1" applyFill="1" applyBorder="1" applyAlignment="1">
      <alignment horizontal="center" vertical="center" wrapText="1"/>
    </xf>
    <xf numFmtId="0" fontId="15" fillId="0" borderId="68" xfId="0" applyFont="1" applyFill="1" applyBorder="1" applyAlignment="1">
      <alignment horizontal="justify" vertical="center" wrapText="1"/>
    </xf>
    <xf numFmtId="0" fontId="20" fillId="0" borderId="68" xfId="0" applyFont="1" applyFill="1" applyBorder="1" applyAlignment="1">
      <alignment horizontal="justify" vertical="center" wrapText="1"/>
    </xf>
    <xf numFmtId="0" fontId="0" fillId="0" borderId="69"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5" fillId="0" borderId="72" xfId="0" applyFont="1" applyFill="1" applyBorder="1" applyAlignment="1">
      <alignment horizontal="justify" vertical="center" wrapText="1"/>
    </xf>
    <xf numFmtId="0" fontId="20" fillId="0" borderId="72" xfId="0" applyFont="1" applyFill="1" applyBorder="1" applyAlignment="1">
      <alignment horizontal="justify" vertical="center" wrapText="1"/>
    </xf>
    <xf numFmtId="0" fontId="0" fillId="0" borderId="73" xfId="0" applyFont="1" applyFill="1" applyBorder="1" applyAlignment="1">
      <alignment horizontal="center" vertical="center" wrapText="1"/>
    </xf>
    <xf numFmtId="0" fontId="0" fillId="0" borderId="74" xfId="0" applyFont="1" applyFill="1" applyBorder="1" applyAlignment="1">
      <alignment horizontal="center" vertical="center" wrapText="1"/>
    </xf>
    <xf numFmtId="9" fontId="4" fillId="2" borderId="24" xfId="0" applyNumberFormat="1" applyFont="1" applyFill="1" applyBorder="1" applyAlignment="1">
      <alignment horizontal="center" vertical="center"/>
    </xf>
    <xf numFmtId="0" fontId="0" fillId="0" borderId="75" xfId="0" applyFont="1" applyFill="1" applyBorder="1" applyAlignment="1">
      <alignment horizontal="center" vertical="center" wrapText="1"/>
    </xf>
    <xf numFmtId="0" fontId="15" fillId="9" borderId="57" xfId="0" applyFont="1" applyFill="1" applyBorder="1" applyAlignment="1">
      <alignment vertical="center" wrapText="1"/>
    </xf>
    <xf numFmtId="0" fontId="0" fillId="0" borderId="76" xfId="0" applyFont="1" applyFill="1" applyBorder="1" applyAlignment="1">
      <alignment horizontal="center" vertical="center" wrapText="1"/>
    </xf>
    <xf numFmtId="9" fontId="4" fillId="0" borderId="44" xfId="0" applyNumberFormat="1" applyFont="1" applyBorder="1" applyAlignment="1">
      <alignment horizontal="center" vertical="center"/>
    </xf>
    <xf numFmtId="0" fontId="15" fillId="9" borderId="14" xfId="0" applyFont="1" applyFill="1" applyBorder="1" applyAlignment="1">
      <alignment vertical="center" wrapText="1"/>
    </xf>
    <xf numFmtId="0" fontId="0" fillId="0" borderId="27" xfId="0" applyFont="1" applyFill="1" applyBorder="1" applyAlignment="1">
      <alignment horizontal="center" vertical="center" wrapText="1"/>
    </xf>
    <xf numFmtId="0" fontId="15" fillId="9" borderId="14" xfId="0" applyFont="1" applyFill="1" applyBorder="1" applyAlignment="1">
      <alignment wrapText="1"/>
    </xf>
    <xf numFmtId="0" fontId="15" fillId="9" borderId="11" xfId="0" applyFont="1" applyFill="1" applyBorder="1" applyAlignment="1">
      <alignment wrapText="1"/>
    </xf>
    <xf numFmtId="0" fontId="11" fillId="9" borderId="78" xfId="0" applyFont="1" applyFill="1" applyBorder="1" applyAlignment="1">
      <alignment horizontal="left" vertical="center" indent="21"/>
    </xf>
    <xf numFmtId="0" fontId="11" fillId="9" borderId="79" xfId="0" applyFont="1" applyFill="1" applyBorder="1" applyAlignment="1">
      <alignment horizontal="left" vertical="center" indent="21"/>
    </xf>
    <xf numFmtId="0" fontId="11" fillId="9" borderId="80" xfId="0" applyFont="1" applyFill="1" applyBorder="1" applyAlignment="1">
      <alignment horizontal="left" vertical="center" indent="21"/>
    </xf>
    <xf numFmtId="0" fontId="11" fillId="9" borderId="55" xfId="0" applyFont="1" applyFill="1" applyBorder="1" applyAlignment="1">
      <alignment horizontal="center" vertical="center" wrapText="1"/>
    </xf>
    <xf numFmtId="9" fontId="11" fillId="9" borderId="52" xfId="2" applyNumberFormat="1" applyFont="1" applyFill="1" applyBorder="1" applyAlignment="1">
      <alignment horizontal="center" vertical="center"/>
    </xf>
    <xf numFmtId="0" fontId="11" fillId="2" borderId="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12" fillId="2" borderId="0" xfId="0" applyFont="1" applyFill="1" applyBorder="1" applyAlignment="1">
      <alignment horizontal="left" vertical="center" wrapText="1"/>
    </xf>
    <xf numFmtId="0" fontId="0" fillId="2" borderId="0" xfId="0" applyFill="1" applyBorder="1" applyAlignment="1">
      <alignment horizontal="justify"/>
    </xf>
    <xf numFmtId="0" fontId="0" fillId="2" borderId="0" xfId="0" applyFill="1" applyBorder="1" applyAlignment="1">
      <alignment horizontal="center" vertical="center"/>
    </xf>
    <xf numFmtId="0" fontId="38" fillId="11" borderId="3" xfId="0" applyFont="1" applyFill="1" applyBorder="1" applyAlignment="1">
      <alignment horizontal="left" vertical="center" indent="31"/>
    </xf>
    <xf numFmtId="0" fontId="38" fillId="11" borderId="4" xfId="0" applyFont="1" applyFill="1" applyBorder="1" applyAlignment="1">
      <alignment horizontal="left" vertical="center" indent="8"/>
    </xf>
    <xf numFmtId="0" fontId="0" fillId="0" borderId="4" xfId="0" applyBorder="1"/>
    <xf numFmtId="0" fontId="38" fillId="11" borderId="3" xfId="0" applyFont="1" applyFill="1" applyBorder="1" applyAlignment="1">
      <alignment horizontal="center" vertical="center" wrapText="1"/>
    </xf>
    <xf numFmtId="0" fontId="0" fillId="11" borderId="5" xfId="0" applyFill="1" applyBorder="1"/>
    <xf numFmtId="0" fontId="4" fillId="4" borderId="8"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11" fillId="4" borderId="81" xfId="0" applyFont="1" applyFill="1" applyBorder="1" applyAlignment="1">
      <alignment horizontal="center" vertical="center" wrapText="1"/>
    </xf>
    <xf numFmtId="0" fontId="13" fillId="4" borderId="82" xfId="0" applyFont="1" applyFill="1" applyBorder="1" applyAlignment="1">
      <alignment horizontal="center" vertical="center" wrapText="1"/>
    </xf>
    <xf numFmtId="0" fontId="0" fillId="11" borderId="83" xfId="0" applyFont="1" applyFill="1" applyBorder="1" applyAlignment="1">
      <alignment horizontal="center" vertical="center" wrapText="1"/>
    </xf>
    <xf numFmtId="0" fontId="16" fillId="0" borderId="83" xfId="0" applyFont="1" applyFill="1" applyBorder="1" applyAlignment="1">
      <alignment horizontal="center" vertical="center" wrapText="1"/>
    </xf>
    <xf numFmtId="0" fontId="20" fillId="11" borderId="14" xfId="0" applyFont="1" applyFill="1" applyBorder="1" applyAlignment="1">
      <alignment wrapText="1"/>
    </xf>
    <xf numFmtId="0" fontId="16" fillId="0" borderId="84" xfId="0" applyFont="1" applyFill="1" applyBorder="1" applyAlignment="1">
      <alignment horizontal="center" vertical="center" wrapText="1"/>
    </xf>
    <xf numFmtId="0" fontId="20" fillId="11" borderId="8" xfId="0" applyFont="1" applyFill="1" applyBorder="1" applyAlignment="1">
      <alignment vertical="center" wrapText="1"/>
    </xf>
    <xf numFmtId="0" fontId="16" fillId="0" borderId="85" xfId="0" applyFont="1" applyFill="1" applyBorder="1" applyAlignment="1">
      <alignment horizontal="center" vertical="center" wrapText="1"/>
    </xf>
    <xf numFmtId="0" fontId="26" fillId="0" borderId="16" xfId="0" applyFont="1" applyFill="1" applyBorder="1" applyAlignment="1">
      <alignment horizontal="justify" vertical="center" wrapText="1"/>
    </xf>
    <xf numFmtId="0" fontId="20" fillId="11" borderId="8" xfId="0" applyFont="1" applyFill="1" applyBorder="1" applyAlignment="1">
      <alignment wrapText="1"/>
    </xf>
    <xf numFmtId="0" fontId="16" fillId="0" borderId="86" xfId="0" applyFont="1" applyFill="1" applyBorder="1" applyAlignment="1">
      <alignment horizontal="center" vertical="center" wrapText="1"/>
    </xf>
    <xf numFmtId="9" fontId="4" fillId="2" borderId="52" xfId="0" applyNumberFormat="1" applyFont="1" applyFill="1" applyBorder="1" applyAlignment="1">
      <alignment horizontal="center" vertical="center"/>
    </xf>
    <xf numFmtId="0" fontId="41" fillId="11" borderId="57" xfId="0" applyFont="1" applyFill="1" applyBorder="1" applyAlignment="1">
      <alignment horizontal="center" vertical="center" wrapText="1"/>
    </xf>
    <xf numFmtId="0" fontId="41" fillId="11" borderId="14" xfId="0" applyFont="1" applyFill="1" applyBorder="1" applyAlignment="1">
      <alignment wrapText="1"/>
    </xf>
    <xf numFmtId="0" fontId="16" fillId="0" borderId="8" xfId="0" applyFont="1" applyFill="1" applyBorder="1" applyAlignment="1">
      <alignment horizontal="center" vertical="center" wrapText="1"/>
    </xf>
    <xf numFmtId="0" fontId="23" fillId="0" borderId="88" xfId="0" applyFont="1" applyBorder="1" applyAlignment="1">
      <alignment horizontal="justify" vertical="top" wrapText="1"/>
    </xf>
    <xf numFmtId="0" fontId="41" fillId="11" borderId="8" xfId="0" applyFont="1" applyFill="1" applyBorder="1" applyAlignment="1">
      <alignment wrapText="1"/>
    </xf>
    <xf numFmtId="0" fontId="11" fillId="11" borderId="78" xfId="0" applyFont="1" applyFill="1" applyBorder="1" applyAlignment="1">
      <alignment horizontal="left" vertical="center" indent="20"/>
    </xf>
    <xf numFmtId="0" fontId="11" fillId="11" borderId="79" xfId="0" applyFont="1" applyFill="1" applyBorder="1" applyAlignment="1">
      <alignment horizontal="left" vertical="center" indent="20"/>
    </xf>
    <xf numFmtId="0" fontId="11" fillId="11" borderId="80" xfId="0" applyFont="1" applyFill="1" applyBorder="1" applyAlignment="1">
      <alignment horizontal="left" vertical="center" indent="20"/>
    </xf>
    <xf numFmtId="0" fontId="11" fillId="11" borderId="89" xfId="0" applyFont="1" applyFill="1" applyBorder="1" applyAlignment="1">
      <alignment horizontal="center" vertical="center" wrapText="1"/>
    </xf>
    <xf numFmtId="10" fontId="11" fillId="11" borderId="82" xfId="2" applyNumberFormat="1" applyFont="1" applyFill="1" applyBorder="1" applyAlignment="1">
      <alignment horizontal="center" vertical="center"/>
    </xf>
    <xf numFmtId="0" fontId="0" fillId="0" borderId="90" xfId="0" applyBorder="1" applyAlignment="1">
      <alignment horizontal="justify"/>
    </xf>
    <xf numFmtId="0" fontId="0" fillId="0" borderId="91" xfId="0" applyBorder="1" applyAlignment="1">
      <alignment horizontal="center" vertical="center"/>
    </xf>
    <xf numFmtId="0" fontId="38" fillId="7" borderId="3" xfId="0" applyFont="1" applyFill="1" applyBorder="1" applyAlignment="1">
      <alignment horizontal="left" vertical="center" indent="17"/>
    </xf>
    <xf numFmtId="0" fontId="38" fillId="7" borderId="4" xfId="0" applyFont="1" applyFill="1" applyBorder="1" applyAlignment="1">
      <alignment horizontal="left" vertical="center" indent="17"/>
    </xf>
    <xf numFmtId="0" fontId="38" fillId="7" borderId="63" xfId="0" applyFont="1" applyFill="1" applyBorder="1" applyAlignment="1">
      <alignment horizontal="center" vertical="center" wrapText="1"/>
    </xf>
    <xf numFmtId="0" fontId="0" fillId="7" borderId="62" xfId="0" applyFill="1" applyBorder="1"/>
    <xf numFmtId="0" fontId="13" fillId="4" borderId="53"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20" fillId="7" borderId="14" xfId="0" applyFont="1" applyFill="1" applyBorder="1" applyAlignment="1">
      <alignment vertical="center" wrapText="1"/>
    </xf>
    <xf numFmtId="0" fontId="16" fillId="0" borderId="46" xfId="0" applyFont="1" applyFill="1" applyBorder="1" applyAlignment="1">
      <alignment horizontal="center" vertical="center" wrapText="1"/>
    </xf>
    <xf numFmtId="9" fontId="24" fillId="0" borderId="70" xfId="0" applyNumberFormat="1" applyFont="1" applyBorder="1" applyAlignment="1">
      <alignment horizontal="center" vertical="center"/>
    </xf>
    <xf numFmtId="0" fontId="20" fillId="7" borderId="11" xfId="0" applyFont="1" applyFill="1" applyBorder="1" applyAlignment="1">
      <alignment vertical="center" wrapText="1"/>
    </xf>
    <xf numFmtId="0" fontId="16" fillId="2" borderId="85" xfId="0" applyFont="1" applyFill="1" applyBorder="1" applyAlignment="1">
      <alignment vertical="center" wrapText="1"/>
    </xf>
    <xf numFmtId="0" fontId="15" fillId="2" borderId="92" xfId="0" applyFont="1" applyFill="1" applyBorder="1" applyAlignment="1">
      <alignment wrapText="1"/>
    </xf>
    <xf numFmtId="0" fontId="0" fillId="2" borderId="92" xfId="0" applyFont="1" applyFill="1" applyBorder="1" applyAlignment="1">
      <alignment vertical="center" wrapText="1"/>
    </xf>
    <xf numFmtId="0" fontId="20" fillId="7" borderId="8" xfId="0" applyFont="1" applyFill="1" applyBorder="1" applyAlignment="1">
      <alignment vertical="center" wrapText="1"/>
    </xf>
    <xf numFmtId="0" fontId="16" fillId="2" borderId="8" xfId="0" applyFont="1" applyFill="1" applyBorder="1" applyAlignment="1">
      <alignment vertical="center" wrapText="1"/>
    </xf>
    <xf numFmtId="0" fontId="15" fillId="2" borderId="30" xfId="0" applyFont="1" applyFill="1" applyBorder="1" applyAlignment="1">
      <alignment wrapText="1"/>
    </xf>
    <xf numFmtId="0" fontId="0" fillId="2" borderId="30" xfId="0" applyFont="1" applyFill="1" applyBorder="1" applyAlignment="1">
      <alignment vertical="center" wrapText="1"/>
    </xf>
    <xf numFmtId="0" fontId="20" fillId="7" borderId="8" xfId="0" applyFont="1" applyFill="1" applyBorder="1" applyAlignment="1">
      <alignment horizontal="center" vertical="center" wrapText="1"/>
    </xf>
    <xf numFmtId="0" fontId="16" fillId="0" borderId="78" xfId="0" applyFont="1" applyFill="1" applyBorder="1" applyAlignment="1">
      <alignment horizontal="center" vertical="center" wrapText="1"/>
    </xf>
    <xf numFmtId="0" fontId="20" fillId="7" borderId="46" xfId="0" applyFont="1" applyFill="1" applyBorder="1" applyAlignment="1">
      <alignment horizontal="center" vertical="center" wrapText="1"/>
    </xf>
    <xf numFmtId="10" fontId="24" fillId="0" borderId="24" xfId="0" applyNumberFormat="1" applyFont="1" applyBorder="1" applyAlignment="1">
      <alignment horizontal="center" vertical="center"/>
    </xf>
    <xf numFmtId="0" fontId="20" fillId="7" borderId="14" xfId="0" applyFont="1" applyFill="1" applyBorder="1" applyAlignment="1">
      <alignment wrapText="1"/>
    </xf>
    <xf numFmtId="0" fontId="20" fillId="7" borderId="57" xfId="0" applyFont="1" applyFill="1" applyBorder="1" applyAlignment="1">
      <alignment wrapText="1"/>
    </xf>
    <xf numFmtId="0" fontId="11" fillId="7" borderId="75" xfId="0" applyFont="1" applyFill="1" applyBorder="1" applyAlignment="1">
      <alignment horizontal="left" vertical="center" indent="10"/>
    </xf>
    <xf numFmtId="0" fontId="11" fillId="7" borderId="42" xfId="0" applyFont="1" applyFill="1" applyBorder="1" applyAlignment="1">
      <alignment horizontal="left" vertical="center" indent="10"/>
    </xf>
    <xf numFmtId="0" fontId="11" fillId="7" borderId="93" xfId="0" applyFont="1" applyFill="1" applyBorder="1" applyAlignment="1">
      <alignment horizontal="left" vertical="center" indent="10"/>
    </xf>
    <xf numFmtId="164" fontId="11" fillId="7" borderId="52" xfId="2" applyNumberFormat="1" applyFont="1" applyFill="1" applyBorder="1" applyAlignment="1">
      <alignment horizontal="center" vertical="center"/>
    </xf>
    <xf numFmtId="0" fontId="45" fillId="2" borderId="0" xfId="0" applyFont="1" applyFill="1" applyBorder="1"/>
    <xf numFmtId="0" fontId="46" fillId="2" borderId="0" xfId="0" applyFont="1" applyFill="1" applyBorder="1"/>
    <xf numFmtId="0" fontId="12" fillId="2" borderId="0" xfId="0" applyFont="1" applyFill="1" applyBorder="1" applyAlignment="1">
      <alignment horizontal="left"/>
    </xf>
    <xf numFmtId="0" fontId="38" fillId="13" borderId="3" xfId="0" applyFont="1" applyFill="1" applyBorder="1" applyAlignment="1">
      <alignment horizontal="left" vertical="center" indent="30"/>
    </xf>
    <xf numFmtId="0" fontId="38" fillId="13" borderId="4" xfId="0" applyFont="1" applyFill="1" applyBorder="1" applyAlignment="1">
      <alignment horizontal="left" vertical="center" indent="30"/>
    </xf>
    <xf numFmtId="0" fontId="11" fillId="13" borderId="63" xfId="0" applyFont="1" applyFill="1" applyBorder="1" applyAlignment="1">
      <alignment horizontal="center" vertical="center" wrapText="1"/>
    </xf>
    <xf numFmtId="0" fontId="0" fillId="13" borderId="62" xfId="0" applyFill="1" applyBorder="1"/>
    <xf numFmtId="0" fontId="20" fillId="0" borderId="0" xfId="0" applyFont="1"/>
    <xf numFmtId="0" fontId="4" fillId="13" borderId="14" xfId="0" applyFont="1" applyFill="1" applyBorder="1" applyAlignment="1">
      <alignment vertical="center" wrapText="1"/>
    </xf>
    <xf numFmtId="0" fontId="16" fillId="0" borderId="57" xfId="0" applyFont="1" applyFill="1" applyBorder="1" applyAlignment="1">
      <alignment horizontal="center" vertical="center" wrapText="1"/>
    </xf>
    <xf numFmtId="0" fontId="4" fillId="13" borderId="11" xfId="0" applyFont="1" applyFill="1" applyBorder="1" applyAlignment="1">
      <alignment wrapText="1"/>
    </xf>
    <xf numFmtId="0" fontId="4" fillId="13" borderId="8" xfId="0" applyFont="1" applyFill="1" applyBorder="1" applyAlignment="1">
      <alignment vertical="center" wrapText="1"/>
    </xf>
    <xf numFmtId="0" fontId="4" fillId="13" borderId="11" xfId="0" applyFont="1" applyFill="1" applyBorder="1" applyAlignment="1">
      <alignment vertical="center" wrapText="1"/>
    </xf>
    <xf numFmtId="0" fontId="11" fillId="13" borderId="75" xfId="0" applyFont="1" applyFill="1" applyBorder="1" applyAlignment="1">
      <alignment horizontal="left" vertical="center" indent="10"/>
    </xf>
    <xf numFmtId="0" fontId="11" fillId="13" borderId="42" xfId="0" applyFont="1" applyFill="1" applyBorder="1" applyAlignment="1">
      <alignment horizontal="left" vertical="center" indent="10"/>
    </xf>
    <xf numFmtId="0" fontId="11" fillId="13" borderId="93" xfId="0" applyFont="1" applyFill="1" applyBorder="1" applyAlignment="1">
      <alignment horizontal="left" vertical="center" indent="10"/>
    </xf>
    <xf numFmtId="0" fontId="11" fillId="13" borderId="89" xfId="0" applyFont="1" applyFill="1" applyBorder="1" applyAlignment="1">
      <alignment horizontal="center" vertical="center" wrapText="1"/>
    </xf>
    <xf numFmtId="164" fontId="11" fillId="13" borderId="94" xfId="2" applyNumberFormat="1" applyFont="1" applyFill="1" applyBorder="1" applyAlignment="1">
      <alignment horizontal="center" vertical="center"/>
    </xf>
    <xf numFmtId="0" fontId="0" fillId="0" borderId="0" xfId="0" applyFont="1"/>
    <xf numFmtId="0" fontId="48" fillId="0" borderId="0" xfId="0" applyFont="1"/>
    <xf numFmtId="0" fontId="15" fillId="0" borderId="0" xfId="0" applyFont="1" applyAlignment="1">
      <alignment horizontal="left"/>
    </xf>
    <xf numFmtId="0" fontId="0" fillId="0" borderId="0" xfId="0" applyFont="1" applyAlignment="1">
      <alignment horizontal="center"/>
    </xf>
    <xf numFmtId="0" fontId="0" fillId="0" borderId="0" xfId="0" applyFont="1" applyAlignment="1">
      <alignment wrapText="1"/>
    </xf>
    <xf numFmtId="10" fontId="4" fillId="0" borderId="0" xfId="2" applyNumberFormat="1" applyFont="1" applyBorder="1" applyAlignment="1">
      <alignment horizontal="center" vertical="center"/>
    </xf>
    <xf numFmtId="10" fontId="49" fillId="14" borderId="95" xfId="2" applyNumberFormat="1" applyFont="1" applyFill="1" applyBorder="1" applyAlignment="1">
      <alignment horizontal="center" vertical="center" wrapText="1"/>
    </xf>
    <xf numFmtId="0" fontId="50" fillId="2" borderId="63" xfId="0" applyFont="1" applyFill="1" applyBorder="1" applyAlignment="1">
      <alignment vertical="top"/>
    </xf>
    <xf numFmtId="0" fontId="50" fillId="2" borderId="96" xfId="0" applyFont="1" applyFill="1" applyBorder="1" applyAlignment="1">
      <alignment vertical="top"/>
    </xf>
    <xf numFmtId="10" fontId="11" fillId="2" borderId="97" xfId="2" applyNumberFormat="1" applyFont="1" applyFill="1" applyBorder="1" applyAlignment="1">
      <alignment horizontal="center" wrapText="1"/>
    </xf>
    <xf numFmtId="0" fontId="51" fillId="3" borderId="98" xfId="0" applyFont="1" applyFill="1" applyBorder="1" applyAlignment="1">
      <alignment horizontal="center" wrapText="1"/>
    </xf>
    <xf numFmtId="0" fontId="50" fillId="2" borderId="99" xfId="0" applyFont="1" applyFill="1" applyBorder="1" applyAlignment="1">
      <alignment vertical="top"/>
    </xf>
    <xf numFmtId="0" fontId="50" fillId="2" borderId="100" xfId="0" applyFont="1" applyFill="1" applyBorder="1" applyAlignment="1">
      <alignment vertical="top"/>
    </xf>
    <xf numFmtId="9" fontId="11" fillId="2" borderId="90" xfId="2" applyFont="1" applyFill="1" applyBorder="1" applyAlignment="1">
      <alignment horizontal="center" vertical="center" wrapText="1"/>
    </xf>
    <xf numFmtId="0" fontId="51" fillId="3" borderId="101" xfId="0" applyFont="1" applyFill="1" applyBorder="1" applyAlignment="1">
      <alignment horizontal="center" vertical="center" wrapText="1"/>
    </xf>
    <xf numFmtId="0" fontId="50" fillId="2" borderId="3" xfId="0" applyFont="1" applyFill="1" applyBorder="1" applyAlignment="1">
      <alignment vertical="top"/>
    </xf>
    <xf numFmtId="0" fontId="50" fillId="2" borderId="102" xfId="0" applyFont="1" applyFill="1" applyBorder="1" applyAlignment="1">
      <alignment vertical="top"/>
    </xf>
    <xf numFmtId="9" fontId="11" fillId="0" borderId="103" xfId="2" applyFont="1" applyFill="1" applyBorder="1" applyAlignment="1">
      <alignment horizontal="center" vertical="center" wrapText="1"/>
    </xf>
    <xf numFmtId="0" fontId="51" fillId="8" borderId="52" xfId="0" applyFont="1" applyFill="1" applyBorder="1" applyAlignment="1">
      <alignment horizontal="center" vertical="center" wrapText="1"/>
    </xf>
    <xf numFmtId="10" fontId="11" fillId="0" borderId="104" xfId="2" applyNumberFormat="1" applyFont="1" applyFill="1" applyBorder="1" applyAlignment="1">
      <alignment horizontal="center" vertical="center" wrapText="1"/>
    </xf>
    <xf numFmtId="0" fontId="51" fillId="9" borderId="70" xfId="0" applyFont="1" applyFill="1" applyBorder="1" applyAlignment="1">
      <alignment horizontal="center" vertical="center" wrapText="1"/>
    </xf>
    <xf numFmtId="0" fontId="50" fillId="2" borderId="102" xfId="0" applyFont="1" applyFill="1" applyBorder="1" applyAlignment="1">
      <alignment vertical="top" wrapText="1"/>
    </xf>
    <xf numFmtId="10" fontId="11" fillId="0" borderId="103" xfId="2" applyNumberFormat="1" applyFont="1" applyFill="1" applyBorder="1" applyAlignment="1">
      <alignment horizontal="center" vertical="center" wrapText="1"/>
    </xf>
    <xf numFmtId="0" fontId="51" fillId="11" borderId="52" xfId="0" applyFont="1" applyFill="1" applyBorder="1" applyAlignment="1">
      <alignment horizontal="center" vertical="center" wrapText="1"/>
    </xf>
    <xf numFmtId="9" fontId="11" fillId="0" borderId="103" xfId="2" applyNumberFormat="1" applyFont="1" applyFill="1" applyBorder="1" applyAlignment="1">
      <alignment horizontal="center" vertical="center" wrapText="1"/>
    </xf>
    <xf numFmtId="0" fontId="51" fillId="7" borderId="52" xfId="0" applyFont="1" applyFill="1" applyBorder="1" applyAlignment="1">
      <alignment horizontal="center" vertical="center" wrapText="1"/>
    </xf>
    <xf numFmtId="10" fontId="38" fillId="2" borderId="105" xfId="2" applyNumberFormat="1" applyFont="1" applyFill="1" applyBorder="1" applyAlignment="1">
      <alignment horizontal="center" vertical="top" wrapText="1"/>
    </xf>
    <xf numFmtId="0" fontId="50" fillId="13" borderId="106" xfId="0" applyFont="1" applyFill="1" applyBorder="1" applyAlignment="1">
      <alignment horizontal="center" vertical="top" wrapText="1"/>
    </xf>
    <xf numFmtId="0" fontId="38" fillId="5" borderId="89" xfId="0" applyFont="1" applyFill="1" applyBorder="1" applyAlignment="1">
      <alignment horizontal="left" vertical="center" indent="14"/>
    </xf>
    <xf numFmtId="0" fontId="38" fillId="5" borderId="81" xfId="0" applyFont="1" applyFill="1" applyBorder="1" applyAlignment="1">
      <alignment horizontal="left" vertical="center" indent="14"/>
    </xf>
    <xf numFmtId="10" fontId="38" fillId="18" borderId="107" xfId="2" applyNumberFormat="1" applyFont="1" applyFill="1" applyBorder="1" applyAlignment="1">
      <alignment horizontal="center" vertical="center"/>
    </xf>
    <xf numFmtId="0" fontId="38" fillId="18" borderId="108" xfId="1" applyNumberFormat="1" applyFont="1" applyFill="1" applyBorder="1" applyAlignment="1">
      <alignment horizontal="center" vertical="center"/>
    </xf>
    <xf numFmtId="0" fontId="0" fillId="19" borderId="0" xfId="0" applyFont="1" applyFill="1"/>
    <xf numFmtId="0" fontId="48" fillId="19" borderId="0" xfId="0" applyFont="1" applyFill="1"/>
    <xf numFmtId="0" fontId="15" fillId="19" borderId="0" xfId="0" applyFont="1" applyFill="1" applyAlignment="1">
      <alignment horizontal="left"/>
    </xf>
    <xf numFmtId="0" fontId="0" fillId="19" borderId="0" xfId="0" applyFont="1" applyFill="1" applyAlignment="1">
      <alignment horizontal="center"/>
    </xf>
    <xf numFmtId="0" fontId="0" fillId="19" borderId="0" xfId="0" applyFill="1"/>
    <xf numFmtId="0" fontId="23" fillId="0" borderId="109" xfId="0" applyFont="1" applyBorder="1" applyAlignment="1">
      <alignment horizontal="justify" vertical="center" wrapText="1"/>
    </xf>
    <xf numFmtId="0" fontId="23" fillId="0" borderId="17" xfId="0" applyFont="1" applyBorder="1" applyAlignment="1">
      <alignment horizontal="left" vertical="top" wrapText="1"/>
    </xf>
    <xf numFmtId="0" fontId="23" fillId="0" borderId="48" xfId="0" applyFont="1" applyBorder="1" applyAlignment="1">
      <alignment horizontal="justify" vertical="center" wrapText="1"/>
    </xf>
    <xf numFmtId="0" fontId="23" fillId="0" borderId="66" xfId="0" applyFont="1" applyBorder="1" applyAlignment="1">
      <alignment horizontal="left" vertical="top" wrapText="1"/>
    </xf>
    <xf numFmtId="0" fontId="23" fillId="0" borderId="48" xfId="0" applyFont="1" applyFill="1" applyBorder="1" applyAlignment="1">
      <alignment horizontal="justify" vertical="center" wrapText="1"/>
    </xf>
    <xf numFmtId="164" fontId="24" fillId="0" borderId="44" xfId="0" applyNumberFormat="1" applyFont="1" applyBorder="1" applyAlignment="1">
      <alignment horizontal="center" vertical="center"/>
    </xf>
    <xf numFmtId="10" fontId="37" fillId="7" borderId="52" xfId="2" applyNumberFormat="1" applyFont="1" applyFill="1" applyBorder="1" applyAlignment="1">
      <alignment horizontal="center" vertical="center"/>
    </xf>
    <xf numFmtId="0" fontId="15" fillId="0" borderId="40" xfId="0" applyFont="1" applyBorder="1" applyAlignment="1">
      <alignment horizontal="left" vertical="center" wrapText="1"/>
    </xf>
    <xf numFmtId="0" fontId="15" fillId="0" borderId="40" xfId="0" applyFont="1" applyBorder="1" applyAlignment="1">
      <alignment horizontal="justify" vertical="top" wrapText="1"/>
    </xf>
    <xf numFmtId="9" fontId="11" fillId="8" borderId="52" xfId="2" applyNumberFormat="1" applyFont="1" applyFill="1" applyBorder="1" applyAlignment="1">
      <alignment horizontal="center" vertical="center"/>
    </xf>
    <xf numFmtId="0" fontId="11" fillId="8" borderId="3" xfId="0" applyFont="1" applyFill="1" applyBorder="1" applyAlignment="1">
      <alignment horizontal="center" vertical="center" wrapText="1"/>
    </xf>
    <xf numFmtId="0" fontId="0" fillId="3" borderId="5" xfId="0" applyFill="1" applyBorder="1"/>
    <xf numFmtId="0" fontId="11" fillId="3" borderId="3" xfId="0" applyFont="1" applyFill="1" applyBorder="1" applyAlignment="1">
      <alignment horizontal="center" vertical="center" wrapText="1"/>
    </xf>
    <xf numFmtId="0" fontId="15" fillId="0" borderId="17" xfId="0" applyFont="1" applyBorder="1" applyAlignment="1">
      <alignment horizontal="justify" vertical="center" wrapText="1"/>
    </xf>
    <xf numFmtId="9" fontId="4" fillId="2" borderId="18"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9" fontId="4" fillId="12" borderId="18" xfId="0" applyNumberFormat="1" applyFont="1" applyFill="1" applyBorder="1" applyAlignment="1">
      <alignment horizontal="center" vertical="center"/>
    </xf>
    <xf numFmtId="0" fontId="23" fillId="0" borderId="88" xfId="0" applyFont="1" applyBorder="1" applyAlignment="1">
      <alignment horizontal="justify" vertical="center" wrapText="1"/>
    </xf>
    <xf numFmtId="10" fontId="11" fillId="9" borderId="52" xfId="2" applyNumberFormat="1" applyFont="1" applyFill="1" applyBorder="1" applyAlignment="1">
      <alignment horizontal="center" vertical="center"/>
    </xf>
    <xf numFmtId="0" fontId="15" fillId="0" borderId="77" xfId="0" applyFont="1" applyBorder="1" applyAlignment="1">
      <alignment horizontal="justify" vertical="center" wrapText="1"/>
    </xf>
    <xf numFmtId="0" fontId="15" fillId="0" borderId="88" xfId="0" applyFont="1" applyBorder="1" applyAlignment="1">
      <alignment horizontal="justify" vertical="top" wrapText="1"/>
    </xf>
    <xf numFmtId="0" fontId="23" fillId="0" borderId="77" xfId="0" applyFont="1" applyBorder="1" applyAlignment="1">
      <alignment horizontal="justify" vertical="center" wrapText="1"/>
    </xf>
    <xf numFmtId="0" fontId="57" fillId="2" borderId="111" xfId="0" applyFont="1" applyFill="1" applyBorder="1" applyAlignment="1">
      <alignment vertical="top" wrapText="1"/>
    </xf>
    <xf numFmtId="0" fontId="23" fillId="2" borderId="110" xfId="0" applyFont="1" applyFill="1" applyBorder="1" applyAlignment="1">
      <alignment wrapText="1"/>
    </xf>
    <xf numFmtId="0" fontId="20" fillId="0" borderId="87" xfId="0" applyFont="1" applyFill="1" applyBorder="1" applyAlignment="1">
      <alignment horizontal="justify" vertical="center" wrapText="1"/>
    </xf>
    <xf numFmtId="0" fontId="52" fillId="0" borderId="88" xfId="0" applyFont="1" applyBorder="1" applyAlignment="1">
      <alignment horizontal="justify" vertical="top" wrapText="1"/>
    </xf>
    <xf numFmtId="9" fontId="24" fillId="12" borderId="24" xfId="0" applyNumberFormat="1" applyFont="1" applyFill="1" applyBorder="1" applyAlignment="1">
      <alignment horizontal="center" vertical="center"/>
    </xf>
    <xf numFmtId="0" fontId="23" fillId="0" borderId="77" xfId="0" applyFont="1" applyBorder="1" applyAlignment="1">
      <alignment horizontal="justify" vertical="top" wrapText="1"/>
    </xf>
    <xf numFmtId="0" fontId="15" fillId="0" borderId="40" xfId="0" applyFont="1" applyBorder="1" applyAlignment="1">
      <alignment horizontal="justify" vertical="center" wrapText="1"/>
    </xf>
    <xf numFmtId="0" fontId="52" fillId="0" borderId="3" xfId="0" applyFont="1" applyBorder="1" applyAlignment="1">
      <alignment horizontal="justify" vertical="top" wrapText="1"/>
    </xf>
    <xf numFmtId="10" fontId="4" fillId="0" borderId="18" xfId="0" applyNumberFormat="1" applyFont="1" applyBorder="1" applyAlignment="1">
      <alignment horizontal="center" vertical="center"/>
    </xf>
    <xf numFmtId="0" fontId="11" fillId="7" borderId="55" xfId="0" applyFont="1" applyFill="1" applyBorder="1" applyAlignment="1">
      <alignment horizontal="center" vertical="center" wrapText="1"/>
    </xf>
    <xf numFmtId="10" fontId="4" fillId="12" borderId="18" xfId="0" applyNumberFormat="1" applyFont="1" applyFill="1" applyBorder="1" applyAlignment="1">
      <alignment horizontal="center" vertical="center"/>
    </xf>
    <xf numFmtId="0" fontId="15" fillId="0" borderId="88" xfId="0" applyFont="1" applyBorder="1" applyAlignment="1">
      <alignment horizontal="left" vertical="top" wrapText="1"/>
    </xf>
    <xf numFmtId="0" fontId="4" fillId="20" borderId="114" xfId="0" applyFont="1" applyFill="1" applyBorder="1" applyAlignment="1">
      <alignment horizontal="right" wrapText="1"/>
    </xf>
    <xf numFmtId="0" fontId="4" fillId="20" borderId="115" xfId="0" applyFont="1" applyFill="1" applyBorder="1" applyAlignment="1">
      <alignment horizontal="center" vertical="center"/>
    </xf>
    <xf numFmtId="0" fontId="11" fillId="21" borderId="116" xfId="0" applyFont="1" applyFill="1" applyBorder="1" applyAlignment="1">
      <alignment horizontal="right"/>
    </xf>
    <xf numFmtId="0" fontId="2" fillId="15" borderId="117" xfId="0" applyFont="1" applyFill="1" applyBorder="1" applyAlignment="1">
      <alignment horizontal="center" vertical="center"/>
    </xf>
    <xf numFmtId="0" fontId="0" fillId="16" borderId="117" xfId="0" applyFill="1" applyBorder="1" applyAlignment="1">
      <alignment horizontal="center" vertical="center"/>
    </xf>
    <xf numFmtId="0" fontId="0" fillId="17" borderId="117" xfId="0" applyFill="1" applyBorder="1" applyAlignment="1">
      <alignment horizontal="center" vertical="center"/>
    </xf>
    <xf numFmtId="0" fontId="11" fillId="21" borderId="118" xfId="0" applyFont="1" applyFill="1" applyBorder="1" applyAlignment="1">
      <alignment horizontal="right"/>
    </xf>
    <xf numFmtId="0" fontId="0" fillId="12" borderId="119" xfId="0" applyFill="1" applyBorder="1" applyAlignment="1">
      <alignment horizontal="center" vertical="center"/>
    </xf>
    <xf numFmtId="10" fontId="60" fillId="14" borderId="63" xfId="2" applyNumberFormat="1" applyFont="1" applyFill="1" applyBorder="1" applyAlignment="1">
      <alignment horizontal="left" vertical="center" indent="21"/>
    </xf>
    <xf numFmtId="10" fontId="60" fillId="14" borderId="62" xfId="2" applyNumberFormat="1" applyFont="1" applyFill="1" applyBorder="1" applyAlignment="1">
      <alignment horizontal="left" vertical="center" indent="21"/>
    </xf>
    <xf numFmtId="0" fontId="61" fillId="22" borderId="0" xfId="0" applyFont="1" applyFill="1" applyAlignment="1">
      <alignment horizontal="right"/>
    </xf>
    <xf numFmtId="0" fontId="0" fillId="22" borderId="0" xfId="0" applyFill="1"/>
    <xf numFmtId="0" fontId="38" fillId="22" borderId="112" xfId="0" applyFont="1" applyFill="1" applyBorder="1" applyAlignment="1">
      <alignment horizontal="right"/>
    </xf>
    <xf numFmtId="0" fontId="0" fillId="22" borderId="113" xfId="0" applyFill="1" applyBorder="1" applyAlignment="1">
      <alignment horizontal="center" vertical="center"/>
    </xf>
  </cellXfs>
  <cellStyles count="3">
    <cellStyle name="Millares" xfId="1" builtinId="3"/>
    <cellStyle name="Normal" xfId="0" builtinId="0"/>
    <cellStyle name="Porcentaje" xfId="2" builtinId="5"/>
  </cellStyles>
  <dxfs count="1104">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image" Target="../media/image32.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cid:cd088f51-e196-4d6e-b13c-768d51b1cc82@namprd04.prod.outlook.com" TargetMode="External"/><Relationship Id="rId28" Type="http://schemas.openxmlformats.org/officeDocument/2006/relationships/image" Target="../media/image27.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6.png"/><Relationship Id="rId30" Type="http://schemas.openxmlformats.org/officeDocument/2006/relationships/image" Target="../media/image29.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4</xdr:row>
      <xdr:rowOff>38100</xdr:rowOff>
    </xdr:from>
    <xdr:to>
      <xdr:col>3</xdr:col>
      <xdr:colOff>742950</xdr:colOff>
      <xdr:row>4</xdr:row>
      <xdr:rowOff>885825</xdr:rowOff>
    </xdr:to>
    <xdr:pic>
      <xdr:nvPicPr>
        <xdr:cNvPr id="2" name="1 Imagen">
          <a:extLst>
            <a:ext uri="{FF2B5EF4-FFF2-40B4-BE49-F238E27FC236}">
              <a16:creationId xmlns:a16="http://schemas.microsoft.com/office/drawing/2014/main" id="{FE6E79F8-7E1A-43BF-ACCC-BDF536318EB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23" b="17761"/>
        <a:stretch>
          <a:fillRect/>
        </a:stretch>
      </xdr:blipFill>
      <xdr:spPr bwMode="auto">
        <a:xfrm>
          <a:off x="361950" y="16078200"/>
          <a:ext cx="2266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31750</xdr:colOff>
      <xdr:row>3</xdr:row>
      <xdr:rowOff>920750</xdr:rowOff>
    </xdr:to>
    <xdr:pic>
      <xdr:nvPicPr>
        <xdr:cNvPr id="30" name="Imagen 29" descr="Imagen: Portada primer informe de seguimiento a las estrategias del plan anticorrupción y atención al ciudadano 2022, con corte a abril 2022.">
          <a:extLst>
            <a:ext uri="{FF2B5EF4-FFF2-40B4-BE49-F238E27FC236}">
              <a16:creationId xmlns:a16="http://schemas.microsoft.com/office/drawing/2014/main" id="{E21AC377-A209-4BEE-B267-BD6BB2E198A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778" b="1534"/>
        <a:stretch/>
      </xdr:blipFill>
      <xdr:spPr bwMode="auto">
        <a:xfrm>
          <a:off x="0" y="0"/>
          <a:ext cx="24003000" cy="1603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5257801</xdr:colOff>
      <xdr:row>9</xdr:row>
      <xdr:rowOff>1015094</xdr:rowOff>
    </xdr:from>
    <xdr:to>
      <xdr:col>8</xdr:col>
      <xdr:colOff>7823947</xdr:colOff>
      <xdr:row>9</xdr:row>
      <xdr:rowOff>3292638</xdr:rowOff>
    </xdr:to>
    <xdr:pic>
      <xdr:nvPicPr>
        <xdr:cNvPr id="31" name="Imagen 30" descr="Imagen: Herramienta utilizada para difusión del proyecto del plan anticorrupción y atención al cuidadano.">
          <a:extLst>
            <a:ext uri="{FF2B5EF4-FFF2-40B4-BE49-F238E27FC236}">
              <a16:creationId xmlns:a16="http://schemas.microsoft.com/office/drawing/2014/main" id="{FB4CC55C-894B-4C36-946B-0A13A3990DFE}"/>
            </a:ext>
          </a:extLst>
        </xdr:cNvPr>
        <xdr:cNvPicPr>
          <a:picLocks noChangeAspect="1"/>
        </xdr:cNvPicPr>
      </xdr:nvPicPr>
      <xdr:blipFill>
        <a:blip xmlns:r="http://schemas.openxmlformats.org/officeDocument/2006/relationships" r:embed="rId3"/>
        <a:stretch>
          <a:fillRect/>
        </a:stretch>
      </xdr:blipFill>
      <xdr:spPr>
        <a:xfrm>
          <a:off x="20288251" y="25018094"/>
          <a:ext cx="2566146" cy="2277544"/>
        </a:xfrm>
        <a:prstGeom prst="rect">
          <a:avLst/>
        </a:prstGeom>
        <a:ln>
          <a:solidFill>
            <a:schemeClr val="accent2"/>
          </a:solidFill>
        </a:ln>
      </xdr:spPr>
    </xdr:pic>
    <xdr:clientData/>
  </xdr:twoCellAnchor>
  <xdr:twoCellAnchor editAs="oneCell">
    <xdr:from>
      <xdr:col>8</xdr:col>
      <xdr:colOff>123459</xdr:colOff>
      <xdr:row>9</xdr:row>
      <xdr:rowOff>1279712</xdr:rowOff>
    </xdr:from>
    <xdr:to>
      <xdr:col>8</xdr:col>
      <xdr:colOff>2770413</xdr:colOff>
      <xdr:row>9</xdr:row>
      <xdr:rowOff>3009900</xdr:rowOff>
    </xdr:to>
    <xdr:pic>
      <xdr:nvPicPr>
        <xdr:cNvPr id="32" name="Imagen 31" descr="Imagen: Herramienta utilizada para difusión del proyecto del plan anticorrupción y atención al cuidadano.">
          <a:extLst>
            <a:ext uri="{FF2B5EF4-FFF2-40B4-BE49-F238E27FC236}">
              <a16:creationId xmlns:a16="http://schemas.microsoft.com/office/drawing/2014/main" id="{A97F6BC3-856B-4864-9282-38C1B79A0610}"/>
            </a:ext>
          </a:extLst>
        </xdr:cNvPr>
        <xdr:cNvPicPr>
          <a:picLocks noChangeAspect="1"/>
        </xdr:cNvPicPr>
      </xdr:nvPicPr>
      <xdr:blipFill>
        <a:blip xmlns:r="http://schemas.openxmlformats.org/officeDocument/2006/relationships" r:embed="rId4"/>
        <a:stretch>
          <a:fillRect/>
        </a:stretch>
      </xdr:blipFill>
      <xdr:spPr>
        <a:xfrm>
          <a:off x="15153909" y="25282712"/>
          <a:ext cx="2646954" cy="1730188"/>
        </a:xfrm>
        <a:prstGeom prst="rect">
          <a:avLst/>
        </a:prstGeom>
        <a:ln>
          <a:solidFill>
            <a:schemeClr val="accent3">
              <a:lumMod val="75000"/>
            </a:schemeClr>
          </a:solidFill>
        </a:ln>
      </xdr:spPr>
    </xdr:pic>
    <xdr:clientData/>
  </xdr:twoCellAnchor>
  <xdr:twoCellAnchor editAs="oneCell">
    <xdr:from>
      <xdr:col>8</xdr:col>
      <xdr:colOff>2940424</xdr:colOff>
      <xdr:row>9</xdr:row>
      <xdr:rowOff>1469015</xdr:rowOff>
    </xdr:from>
    <xdr:to>
      <xdr:col>8</xdr:col>
      <xdr:colOff>5226424</xdr:colOff>
      <xdr:row>9</xdr:row>
      <xdr:rowOff>3200400</xdr:rowOff>
    </xdr:to>
    <xdr:pic>
      <xdr:nvPicPr>
        <xdr:cNvPr id="33" name="Imagen 32" descr="Imagen: Herramienta utilizada para difusión del proyecto del plan anticorrupción y atención al cuidadano.">
          <a:extLst>
            <a:ext uri="{FF2B5EF4-FFF2-40B4-BE49-F238E27FC236}">
              <a16:creationId xmlns:a16="http://schemas.microsoft.com/office/drawing/2014/main" id="{69D2CB52-A5EB-4119-942F-A4BDFF864246}"/>
            </a:ext>
          </a:extLst>
        </xdr:cNvPr>
        <xdr:cNvPicPr>
          <a:picLocks noChangeAspect="1"/>
        </xdr:cNvPicPr>
      </xdr:nvPicPr>
      <xdr:blipFill>
        <a:blip xmlns:r="http://schemas.openxmlformats.org/officeDocument/2006/relationships" r:embed="rId5"/>
        <a:stretch>
          <a:fillRect/>
        </a:stretch>
      </xdr:blipFill>
      <xdr:spPr>
        <a:xfrm>
          <a:off x="17970874" y="25472015"/>
          <a:ext cx="2286000" cy="1731385"/>
        </a:xfrm>
        <a:prstGeom prst="rect">
          <a:avLst/>
        </a:prstGeom>
        <a:ln>
          <a:solidFill>
            <a:schemeClr val="bg1">
              <a:lumMod val="65000"/>
            </a:schemeClr>
          </a:solidFill>
        </a:ln>
      </xdr:spPr>
    </xdr:pic>
    <xdr:clientData/>
  </xdr:twoCellAnchor>
  <xdr:twoCellAnchor editAs="oneCell">
    <xdr:from>
      <xdr:col>8</xdr:col>
      <xdr:colOff>1000371</xdr:colOff>
      <xdr:row>13</xdr:row>
      <xdr:rowOff>1050471</xdr:rowOff>
    </xdr:from>
    <xdr:to>
      <xdr:col>8</xdr:col>
      <xdr:colOff>6654918</xdr:colOff>
      <xdr:row>13</xdr:row>
      <xdr:rowOff>3924300</xdr:rowOff>
    </xdr:to>
    <xdr:pic>
      <xdr:nvPicPr>
        <xdr:cNvPr id="34" name="Imagen 33" descr="Imagen: Evidencia de publicación del Plan Anticorrupción y Atención al Ciudadano.">
          <a:extLst>
            <a:ext uri="{FF2B5EF4-FFF2-40B4-BE49-F238E27FC236}">
              <a16:creationId xmlns:a16="http://schemas.microsoft.com/office/drawing/2014/main" id="{B202C6FA-A1A3-4D5B-9476-F40792D78E1A}"/>
            </a:ext>
          </a:extLst>
        </xdr:cNvPr>
        <xdr:cNvPicPr>
          <a:picLocks noChangeAspect="1"/>
        </xdr:cNvPicPr>
      </xdr:nvPicPr>
      <xdr:blipFill>
        <a:blip xmlns:r="http://schemas.openxmlformats.org/officeDocument/2006/relationships" r:embed="rId6"/>
        <a:stretch>
          <a:fillRect/>
        </a:stretch>
      </xdr:blipFill>
      <xdr:spPr>
        <a:xfrm>
          <a:off x="16030821" y="40750671"/>
          <a:ext cx="5654547" cy="2873829"/>
        </a:xfrm>
        <a:prstGeom prst="rect">
          <a:avLst/>
        </a:prstGeom>
        <a:ln>
          <a:solidFill>
            <a:schemeClr val="accent1">
              <a:lumMod val="75000"/>
            </a:schemeClr>
          </a:solidFill>
        </a:ln>
      </xdr:spPr>
    </xdr:pic>
    <xdr:clientData/>
  </xdr:twoCellAnchor>
  <xdr:twoCellAnchor editAs="oneCell">
    <xdr:from>
      <xdr:col>8</xdr:col>
      <xdr:colOff>742726</xdr:colOff>
      <xdr:row>14</xdr:row>
      <xdr:rowOff>1238090</xdr:rowOff>
    </xdr:from>
    <xdr:to>
      <xdr:col>8</xdr:col>
      <xdr:colOff>6618344</xdr:colOff>
      <xdr:row>14</xdr:row>
      <xdr:rowOff>3505200</xdr:rowOff>
    </xdr:to>
    <xdr:pic>
      <xdr:nvPicPr>
        <xdr:cNvPr id="35" name="Imagen 34" descr="Imagen: Evidencia de publicación del seguimiento de la matriz de riesgos de corrupción.">
          <a:extLst>
            <a:ext uri="{FF2B5EF4-FFF2-40B4-BE49-F238E27FC236}">
              <a16:creationId xmlns:a16="http://schemas.microsoft.com/office/drawing/2014/main" id="{EA06A5A7-030B-411F-A20A-E3F49DF54947}"/>
            </a:ext>
          </a:extLst>
        </xdr:cNvPr>
        <xdr:cNvPicPr>
          <a:picLocks noChangeAspect="1"/>
        </xdr:cNvPicPr>
      </xdr:nvPicPr>
      <xdr:blipFill>
        <a:blip xmlns:r="http://schemas.openxmlformats.org/officeDocument/2006/relationships" r:embed="rId7"/>
        <a:stretch>
          <a:fillRect/>
        </a:stretch>
      </xdr:blipFill>
      <xdr:spPr>
        <a:xfrm>
          <a:off x="15773176" y="45053090"/>
          <a:ext cx="5875618" cy="2267110"/>
        </a:xfrm>
        <a:prstGeom prst="rect">
          <a:avLst/>
        </a:prstGeom>
        <a:ln>
          <a:solidFill>
            <a:schemeClr val="accent2"/>
          </a:solidFill>
        </a:ln>
      </xdr:spPr>
    </xdr:pic>
    <xdr:clientData/>
  </xdr:twoCellAnchor>
  <xdr:twoCellAnchor editAs="oneCell">
    <xdr:from>
      <xdr:col>8</xdr:col>
      <xdr:colOff>768402</xdr:colOff>
      <xdr:row>14</xdr:row>
      <xdr:rowOff>878540</xdr:rowOff>
    </xdr:from>
    <xdr:to>
      <xdr:col>8</xdr:col>
      <xdr:colOff>6629400</xdr:colOff>
      <xdr:row>14</xdr:row>
      <xdr:rowOff>1187450</xdr:rowOff>
    </xdr:to>
    <xdr:pic>
      <xdr:nvPicPr>
        <xdr:cNvPr id="36" name="Imagen 35" descr="Imagen: URL donde se encuentra publicado el seguimiento de la matriz de riesgos de corrupción.">
          <a:extLst>
            <a:ext uri="{FF2B5EF4-FFF2-40B4-BE49-F238E27FC236}">
              <a16:creationId xmlns:a16="http://schemas.microsoft.com/office/drawing/2014/main" id="{43EA76C6-B16D-4AA9-B5E1-032B52BB5ADF}"/>
            </a:ext>
          </a:extLst>
        </xdr:cNvPr>
        <xdr:cNvPicPr>
          <a:picLocks noChangeAspect="1"/>
        </xdr:cNvPicPr>
      </xdr:nvPicPr>
      <xdr:blipFill>
        <a:blip xmlns:r="http://schemas.openxmlformats.org/officeDocument/2006/relationships" r:embed="rId8"/>
        <a:stretch>
          <a:fillRect/>
        </a:stretch>
      </xdr:blipFill>
      <xdr:spPr>
        <a:xfrm>
          <a:off x="15798852" y="44693540"/>
          <a:ext cx="5860998" cy="308910"/>
        </a:xfrm>
        <a:prstGeom prst="rect">
          <a:avLst/>
        </a:prstGeom>
        <a:ln>
          <a:solidFill>
            <a:schemeClr val="accent1"/>
          </a:solidFill>
        </a:ln>
      </xdr:spPr>
    </xdr:pic>
    <xdr:clientData/>
  </xdr:twoCellAnchor>
  <xdr:twoCellAnchor editAs="oneCell">
    <xdr:from>
      <xdr:col>8</xdr:col>
      <xdr:colOff>296156</xdr:colOff>
      <xdr:row>19</xdr:row>
      <xdr:rowOff>1514716</xdr:rowOff>
    </xdr:from>
    <xdr:to>
      <xdr:col>8</xdr:col>
      <xdr:colOff>7829550</xdr:colOff>
      <xdr:row>19</xdr:row>
      <xdr:rowOff>3281309</xdr:rowOff>
    </xdr:to>
    <xdr:pic>
      <xdr:nvPicPr>
        <xdr:cNvPr id="37" name="Imagen 36" descr="Imagen: Consolidado de la calificación obtenida en el diseño y efectividad de los controles.">
          <a:extLst>
            <a:ext uri="{FF2B5EF4-FFF2-40B4-BE49-F238E27FC236}">
              <a16:creationId xmlns:a16="http://schemas.microsoft.com/office/drawing/2014/main" id="{02A4FACF-46D6-4089-A5FD-3C383EDA3150}"/>
            </a:ext>
          </a:extLst>
        </xdr:cNvPr>
        <xdr:cNvPicPr>
          <a:picLocks noChangeAspect="1"/>
        </xdr:cNvPicPr>
      </xdr:nvPicPr>
      <xdr:blipFill>
        <a:blip xmlns:r="http://schemas.openxmlformats.org/officeDocument/2006/relationships" r:embed="rId9"/>
        <a:stretch>
          <a:fillRect/>
        </a:stretch>
      </xdr:blipFill>
      <xdr:spPr>
        <a:xfrm>
          <a:off x="15326606" y="58759966"/>
          <a:ext cx="7533394" cy="1766593"/>
        </a:xfrm>
        <a:prstGeom prst="rect">
          <a:avLst/>
        </a:prstGeom>
      </xdr:spPr>
    </xdr:pic>
    <xdr:clientData/>
  </xdr:twoCellAnchor>
  <xdr:twoCellAnchor editAs="oneCell">
    <xdr:from>
      <xdr:col>8</xdr:col>
      <xdr:colOff>3850340</xdr:colOff>
      <xdr:row>21</xdr:row>
      <xdr:rowOff>1371600</xdr:rowOff>
    </xdr:from>
    <xdr:to>
      <xdr:col>8</xdr:col>
      <xdr:colOff>7296149</xdr:colOff>
      <xdr:row>21</xdr:row>
      <xdr:rowOff>3032974</xdr:rowOff>
    </xdr:to>
    <xdr:pic>
      <xdr:nvPicPr>
        <xdr:cNvPr id="38" name="Imagen 37" descr="Imagen: Evidencia de la publicación del informe con los resultados del Plan Anticorrupción y Atención al Ciudadano 2021.">
          <a:extLst>
            <a:ext uri="{FF2B5EF4-FFF2-40B4-BE49-F238E27FC236}">
              <a16:creationId xmlns:a16="http://schemas.microsoft.com/office/drawing/2014/main" id="{DB289959-88D4-4596-996D-D97A088EEE5B}"/>
            </a:ext>
          </a:extLst>
        </xdr:cNvPr>
        <xdr:cNvPicPr>
          <a:picLocks noChangeAspect="1"/>
        </xdr:cNvPicPr>
      </xdr:nvPicPr>
      <xdr:blipFill>
        <a:blip xmlns:r="http://schemas.openxmlformats.org/officeDocument/2006/relationships" r:embed="rId10"/>
        <a:stretch>
          <a:fillRect/>
        </a:stretch>
      </xdr:blipFill>
      <xdr:spPr>
        <a:xfrm>
          <a:off x="18880790" y="64160400"/>
          <a:ext cx="3445809" cy="1661374"/>
        </a:xfrm>
        <a:prstGeom prst="rect">
          <a:avLst/>
        </a:prstGeom>
        <a:ln>
          <a:solidFill>
            <a:schemeClr val="accent2">
              <a:lumMod val="75000"/>
            </a:schemeClr>
          </a:solidFill>
        </a:ln>
      </xdr:spPr>
    </xdr:pic>
    <xdr:clientData/>
  </xdr:twoCellAnchor>
  <xdr:twoCellAnchor editAs="oneCell">
    <xdr:from>
      <xdr:col>8</xdr:col>
      <xdr:colOff>1446864</xdr:colOff>
      <xdr:row>22</xdr:row>
      <xdr:rowOff>1003407</xdr:rowOff>
    </xdr:from>
    <xdr:to>
      <xdr:col>8</xdr:col>
      <xdr:colOff>6095999</xdr:colOff>
      <xdr:row>22</xdr:row>
      <xdr:rowOff>3334109</xdr:rowOff>
    </xdr:to>
    <xdr:pic>
      <xdr:nvPicPr>
        <xdr:cNvPr id="39" name="Imagen 38" descr="Imagen: Portada de la presentación al Comité de Control Interno de los resultados del Plan Anticorrupción y Atención al Ciudadano  de 2021">
          <a:extLst>
            <a:ext uri="{FF2B5EF4-FFF2-40B4-BE49-F238E27FC236}">
              <a16:creationId xmlns:a16="http://schemas.microsoft.com/office/drawing/2014/main" id="{7D7BAA06-73F2-4137-8F02-C6ABC28D5E96}"/>
            </a:ext>
          </a:extLst>
        </xdr:cNvPr>
        <xdr:cNvPicPr>
          <a:picLocks noChangeAspect="1"/>
        </xdr:cNvPicPr>
      </xdr:nvPicPr>
      <xdr:blipFill>
        <a:blip xmlns:r="http://schemas.openxmlformats.org/officeDocument/2006/relationships" r:embed="rId11"/>
        <a:stretch>
          <a:fillRect/>
        </a:stretch>
      </xdr:blipFill>
      <xdr:spPr>
        <a:xfrm>
          <a:off x="16477314" y="66935457"/>
          <a:ext cx="4649135" cy="2330702"/>
        </a:xfrm>
        <a:prstGeom prst="rect">
          <a:avLst/>
        </a:prstGeom>
        <a:ln>
          <a:solidFill>
            <a:srgbClr val="800000"/>
          </a:solidFill>
        </a:ln>
      </xdr:spPr>
    </xdr:pic>
    <xdr:clientData/>
  </xdr:twoCellAnchor>
  <xdr:twoCellAnchor editAs="oneCell">
    <xdr:from>
      <xdr:col>8</xdr:col>
      <xdr:colOff>962585</xdr:colOff>
      <xdr:row>23</xdr:row>
      <xdr:rowOff>782648</xdr:rowOff>
    </xdr:from>
    <xdr:to>
      <xdr:col>8</xdr:col>
      <xdr:colOff>7394642</xdr:colOff>
      <xdr:row>23</xdr:row>
      <xdr:rowOff>3219450</xdr:rowOff>
    </xdr:to>
    <xdr:pic>
      <xdr:nvPicPr>
        <xdr:cNvPr id="40" name="Imagen 39" descr="Imagen: Presentacion al Comité de Control Interno y Calidad de la gestión del Sarlaft 2021 ">
          <a:extLst>
            <a:ext uri="{FF2B5EF4-FFF2-40B4-BE49-F238E27FC236}">
              <a16:creationId xmlns:a16="http://schemas.microsoft.com/office/drawing/2014/main" id="{06BB31A4-6D65-4880-A5D5-07C407D24F3F}"/>
            </a:ext>
          </a:extLst>
        </xdr:cNvPr>
        <xdr:cNvPicPr>
          <a:picLocks noChangeAspect="1"/>
        </xdr:cNvPicPr>
      </xdr:nvPicPr>
      <xdr:blipFill>
        <a:blip xmlns:r="http://schemas.openxmlformats.org/officeDocument/2006/relationships" r:embed="rId12"/>
        <a:stretch>
          <a:fillRect/>
        </a:stretch>
      </xdr:blipFill>
      <xdr:spPr>
        <a:xfrm>
          <a:off x="15993035" y="70467548"/>
          <a:ext cx="6432057" cy="2436802"/>
        </a:xfrm>
        <a:prstGeom prst="rect">
          <a:avLst/>
        </a:prstGeom>
        <a:ln>
          <a:solidFill>
            <a:schemeClr val="tx2">
              <a:lumMod val="40000"/>
              <a:lumOff val="60000"/>
            </a:schemeClr>
          </a:solidFill>
        </a:ln>
      </xdr:spPr>
    </xdr:pic>
    <xdr:clientData/>
  </xdr:twoCellAnchor>
  <xdr:twoCellAnchor editAs="oneCell">
    <xdr:from>
      <xdr:col>8</xdr:col>
      <xdr:colOff>2951935</xdr:colOff>
      <xdr:row>28</xdr:row>
      <xdr:rowOff>303679</xdr:rowOff>
    </xdr:from>
    <xdr:to>
      <xdr:col>8</xdr:col>
      <xdr:colOff>7715251</xdr:colOff>
      <xdr:row>28</xdr:row>
      <xdr:rowOff>2668121</xdr:rowOff>
    </xdr:to>
    <xdr:pic>
      <xdr:nvPicPr>
        <xdr:cNvPr id="41" name="Imagen 40" descr="Imagen: Evidencia de tramites inscritos al SUIT y su seguimiento ">
          <a:extLst>
            <a:ext uri="{FF2B5EF4-FFF2-40B4-BE49-F238E27FC236}">
              <a16:creationId xmlns:a16="http://schemas.microsoft.com/office/drawing/2014/main" id="{B99A9A83-2363-40A2-9DCE-A74D58C85568}"/>
            </a:ext>
          </a:extLst>
        </xdr:cNvPr>
        <xdr:cNvPicPr>
          <a:picLocks noChangeAspect="1"/>
        </xdr:cNvPicPr>
      </xdr:nvPicPr>
      <xdr:blipFill>
        <a:blip xmlns:r="http://schemas.openxmlformats.org/officeDocument/2006/relationships" r:embed="rId13"/>
        <a:stretch>
          <a:fillRect/>
        </a:stretch>
      </xdr:blipFill>
      <xdr:spPr>
        <a:xfrm>
          <a:off x="17982385" y="75779779"/>
          <a:ext cx="4763316" cy="2364442"/>
        </a:xfrm>
        <a:prstGeom prst="rect">
          <a:avLst/>
        </a:prstGeom>
      </xdr:spPr>
    </xdr:pic>
    <xdr:clientData/>
  </xdr:twoCellAnchor>
  <xdr:twoCellAnchor editAs="oneCell">
    <xdr:from>
      <xdr:col>8</xdr:col>
      <xdr:colOff>100377</xdr:colOff>
      <xdr:row>28</xdr:row>
      <xdr:rowOff>819150</xdr:rowOff>
    </xdr:from>
    <xdr:to>
      <xdr:col>8</xdr:col>
      <xdr:colOff>2871109</xdr:colOff>
      <xdr:row>28</xdr:row>
      <xdr:rowOff>2542087</xdr:rowOff>
    </xdr:to>
    <xdr:pic>
      <xdr:nvPicPr>
        <xdr:cNvPr id="42" name="Imagen 41" descr="Imagen: Evidencia de tramites inscritos al SUIT y su seguimiento ">
          <a:extLst>
            <a:ext uri="{FF2B5EF4-FFF2-40B4-BE49-F238E27FC236}">
              <a16:creationId xmlns:a16="http://schemas.microsoft.com/office/drawing/2014/main" id="{2B525074-E024-4F88-A523-4AB18E0D12AE}"/>
            </a:ext>
          </a:extLst>
        </xdr:cNvPr>
        <xdr:cNvPicPr>
          <a:picLocks noChangeAspect="1"/>
        </xdr:cNvPicPr>
      </xdr:nvPicPr>
      <xdr:blipFill>
        <a:blip xmlns:r="http://schemas.openxmlformats.org/officeDocument/2006/relationships" r:embed="rId14"/>
        <a:stretch>
          <a:fillRect/>
        </a:stretch>
      </xdr:blipFill>
      <xdr:spPr>
        <a:xfrm>
          <a:off x="15130827" y="76295250"/>
          <a:ext cx="2770732" cy="1722937"/>
        </a:xfrm>
        <a:prstGeom prst="rect">
          <a:avLst/>
        </a:prstGeom>
        <a:ln>
          <a:solidFill>
            <a:schemeClr val="accent3">
              <a:lumMod val="40000"/>
              <a:lumOff val="60000"/>
            </a:schemeClr>
          </a:solidFill>
        </a:ln>
      </xdr:spPr>
    </xdr:pic>
    <xdr:clientData/>
  </xdr:twoCellAnchor>
  <xdr:twoCellAnchor editAs="oneCell">
    <xdr:from>
      <xdr:col>8</xdr:col>
      <xdr:colOff>1176616</xdr:colOff>
      <xdr:row>30</xdr:row>
      <xdr:rowOff>743109</xdr:rowOff>
    </xdr:from>
    <xdr:to>
      <xdr:col>8</xdr:col>
      <xdr:colOff>6515100</xdr:colOff>
      <xdr:row>30</xdr:row>
      <xdr:rowOff>4067072</xdr:rowOff>
    </xdr:to>
    <xdr:pic>
      <xdr:nvPicPr>
        <xdr:cNvPr id="44" name="Imagen 43" descr="Imagen: total de tramites en proceso de racionalización ">
          <a:extLst>
            <a:ext uri="{FF2B5EF4-FFF2-40B4-BE49-F238E27FC236}">
              <a16:creationId xmlns:a16="http://schemas.microsoft.com/office/drawing/2014/main" id="{DB1C9272-AEAD-48F7-A7D1-AEC08C6C3A90}"/>
            </a:ext>
          </a:extLst>
        </xdr:cNvPr>
        <xdr:cNvPicPr>
          <a:picLocks noChangeAspect="1"/>
        </xdr:cNvPicPr>
      </xdr:nvPicPr>
      <xdr:blipFill>
        <a:blip xmlns:r="http://schemas.openxmlformats.org/officeDocument/2006/relationships" r:embed="rId15"/>
        <a:stretch>
          <a:fillRect/>
        </a:stretch>
      </xdr:blipFill>
      <xdr:spPr>
        <a:xfrm>
          <a:off x="16207066" y="80105409"/>
          <a:ext cx="5338484" cy="3323963"/>
        </a:xfrm>
        <a:prstGeom prst="rect">
          <a:avLst/>
        </a:prstGeom>
      </xdr:spPr>
    </xdr:pic>
    <xdr:clientData/>
  </xdr:twoCellAnchor>
  <xdr:twoCellAnchor editAs="oneCell">
    <xdr:from>
      <xdr:col>8</xdr:col>
      <xdr:colOff>1968234</xdr:colOff>
      <xdr:row>31</xdr:row>
      <xdr:rowOff>722688</xdr:rowOff>
    </xdr:from>
    <xdr:to>
      <xdr:col>8</xdr:col>
      <xdr:colOff>5410200</xdr:colOff>
      <xdr:row>31</xdr:row>
      <xdr:rowOff>2394607</xdr:rowOff>
    </xdr:to>
    <xdr:pic>
      <xdr:nvPicPr>
        <xdr:cNvPr id="46" name="Imagen 45" descr="Imagen: Informes de seguimiento de los tramites en proceso de racionalización que se encuentran en la web">
          <a:extLst>
            <a:ext uri="{FF2B5EF4-FFF2-40B4-BE49-F238E27FC236}">
              <a16:creationId xmlns:a16="http://schemas.microsoft.com/office/drawing/2014/main" id="{EC0A3A3A-D84D-4017-AD07-43EEAD7CE619}"/>
            </a:ext>
          </a:extLst>
        </xdr:cNvPr>
        <xdr:cNvPicPr>
          <a:picLocks noChangeAspect="1"/>
        </xdr:cNvPicPr>
      </xdr:nvPicPr>
      <xdr:blipFill>
        <a:blip xmlns:r="http://schemas.openxmlformats.org/officeDocument/2006/relationships" r:embed="rId16"/>
        <a:stretch>
          <a:fillRect/>
        </a:stretch>
      </xdr:blipFill>
      <xdr:spPr>
        <a:xfrm>
          <a:off x="16998684" y="84352188"/>
          <a:ext cx="3441966" cy="1671919"/>
        </a:xfrm>
        <a:prstGeom prst="rect">
          <a:avLst/>
        </a:prstGeom>
        <a:ln>
          <a:solidFill>
            <a:schemeClr val="accent4">
              <a:lumMod val="20000"/>
              <a:lumOff val="80000"/>
            </a:schemeClr>
          </a:solidFill>
        </a:ln>
      </xdr:spPr>
    </xdr:pic>
    <xdr:clientData/>
  </xdr:twoCellAnchor>
  <xdr:twoCellAnchor editAs="oneCell">
    <xdr:from>
      <xdr:col>8</xdr:col>
      <xdr:colOff>3214006</xdr:colOff>
      <xdr:row>37</xdr:row>
      <xdr:rowOff>1404256</xdr:rowOff>
    </xdr:from>
    <xdr:to>
      <xdr:col>8</xdr:col>
      <xdr:colOff>6534149</xdr:colOff>
      <xdr:row>37</xdr:row>
      <xdr:rowOff>3306355</xdr:rowOff>
    </xdr:to>
    <xdr:pic>
      <xdr:nvPicPr>
        <xdr:cNvPr id="47" name="Imagen 46" descr="Imagen: publicación del acta de la audiencia pública de rendición de cuentas y asistencia de los integrantes del comité.">
          <a:extLst>
            <a:ext uri="{FF2B5EF4-FFF2-40B4-BE49-F238E27FC236}">
              <a16:creationId xmlns:a16="http://schemas.microsoft.com/office/drawing/2014/main" id="{E39D697E-7879-4129-A166-8521A3F0D1D0}"/>
            </a:ext>
          </a:extLst>
        </xdr:cNvPr>
        <xdr:cNvPicPr>
          <a:picLocks noChangeAspect="1"/>
        </xdr:cNvPicPr>
      </xdr:nvPicPr>
      <xdr:blipFill>
        <a:blip xmlns:r="http://schemas.openxmlformats.org/officeDocument/2006/relationships" r:embed="rId17"/>
        <a:stretch>
          <a:fillRect/>
        </a:stretch>
      </xdr:blipFill>
      <xdr:spPr>
        <a:xfrm>
          <a:off x="18244456" y="90653506"/>
          <a:ext cx="3320143" cy="1902099"/>
        </a:xfrm>
        <a:prstGeom prst="rect">
          <a:avLst/>
        </a:prstGeom>
        <a:ln>
          <a:solidFill>
            <a:schemeClr val="accent5">
              <a:lumMod val="60000"/>
              <a:lumOff val="40000"/>
            </a:schemeClr>
          </a:solidFill>
        </a:ln>
      </xdr:spPr>
    </xdr:pic>
    <xdr:clientData/>
  </xdr:twoCellAnchor>
  <xdr:twoCellAnchor editAs="oneCell">
    <xdr:from>
      <xdr:col>8</xdr:col>
      <xdr:colOff>89808</xdr:colOff>
      <xdr:row>38</xdr:row>
      <xdr:rowOff>875823</xdr:rowOff>
    </xdr:from>
    <xdr:to>
      <xdr:col>8</xdr:col>
      <xdr:colOff>7831660</xdr:colOff>
      <xdr:row>38</xdr:row>
      <xdr:rowOff>3352800</xdr:rowOff>
    </xdr:to>
    <xdr:pic>
      <xdr:nvPicPr>
        <xdr:cNvPr id="48" name="Imagen 47" descr="Imagen: publicación del informe de la rendición de cuentas sobre la gestión realizada en 2021">
          <a:extLst>
            <a:ext uri="{FF2B5EF4-FFF2-40B4-BE49-F238E27FC236}">
              <a16:creationId xmlns:a16="http://schemas.microsoft.com/office/drawing/2014/main" id="{7FA5AD4D-71D4-4886-B9E2-26AB6159CB63}"/>
            </a:ext>
          </a:extLst>
        </xdr:cNvPr>
        <xdr:cNvPicPr>
          <a:picLocks noChangeAspect="1"/>
        </xdr:cNvPicPr>
      </xdr:nvPicPr>
      <xdr:blipFill>
        <a:blip xmlns:r="http://schemas.openxmlformats.org/officeDocument/2006/relationships" r:embed="rId18"/>
        <a:stretch>
          <a:fillRect/>
        </a:stretch>
      </xdr:blipFill>
      <xdr:spPr>
        <a:xfrm>
          <a:off x="15120258" y="93515973"/>
          <a:ext cx="7741852" cy="247697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5758544</xdr:colOff>
      <xdr:row>39</xdr:row>
      <xdr:rowOff>784823</xdr:rowOff>
    </xdr:from>
    <xdr:to>
      <xdr:col>8</xdr:col>
      <xdr:colOff>7780008</xdr:colOff>
      <xdr:row>39</xdr:row>
      <xdr:rowOff>3486150</xdr:rowOff>
    </xdr:to>
    <xdr:pic>
      <xdr:nvPicPr>
        <xdr:cNvPr id="49" name="Imagen 1" descr="Imagen: Canales por los cuales se realizó la invitación para participar en la jornada de rendición de cuentas">
          <a:extLst>
            <a:ext uri="{FF2B5EF4-FFF2-40B4-BE49-F238E27FC236}">
              <a16:creationId xmlns:a16="http://schemas.microsoft.com/office/drawing/2014/main" id="{D3F4634E-15D3-46EB-848B-B49C0FAFBFFE}"/>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788994" y="97025423"/>
          <a:ext cx="2021464" cy="2701327"/>
        </a:xfrm>
        <a:prstGeom prst="rect">
          <a:avLst/>
        </a:prstGeom>
        <a:noFill/>
        <a:ln>
          <a:noFill/>
        </a:ln>
        <a:scene3d>
          <a:camera prst="orthographicFront"/>
          <a:lightRig rig="threePt" dir="t"/>
        </a:scene3d>
        <a:sp3d contourW="19050">
          <a:contourClr>
            <a:schemeClr val="accent4">
              <a:lumMod val="20000"/>
              <a:lumOff val="80000"/>
            </a:schemeClr>
          </a:contourClr>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2549978</xdr:colOff>
      <xdr:row>39</xdr:row>
      <xdr:rowOff>2119994</xdr:rowOff>
    </xdr:from>
    <xdr:to>
      <xdr:col>8</xdr:col>
      <xdr:colOff>6019800</xdr:colOff>
      <xdr:row>39</xdr:row>
      <xdr:rowOff>4006803</xdr:rowOff>
    </xdr:to>
    <xdr:pic>
      <xdr:nvPicPr>
        <xdr:cNvPr id="52" name="Imagen 51" descr="Imagen: Canales por los cuales se realizó la invitación para participar en la jornada de rendición de cuentas">
          <a:extLst>
            <a:ext uri="{FF2B5EF4-FFF2-40B4-BE49-F238E27FC236}">
              <a16:creationId xmlns:a16="http://schemas.microsoft.com/office/drawing/2014/main" id="{9E639CDC-9B3B-4E02-A23F-502738C51383}"/>
            </a:ext>
          </a:extLst>
        </xdr:cNvPr>
        <xdr:cNvPicPr>
          <a:picLocks noChangeAspect="1"/>
        </xdr:cNvPicPr>
      </xdr:nvPicPr>
      <xdr:blipFill>
        <a:blip xmlns:r="http://schemas.openxmlformats.org/officeDocument/2006/relationships" r:embed="rId20"/>
        <a:stretch>
          <a:fillRect/>
        </a:stretch>
      </xdr:blipFill>
      <xdr:spPr>
        <a:xfrm>
          <a:off x="17580428" y="98360594"/>
          <a:ext cx="3469822" cy="1886809"/>
        </a:xfrm>
        <a:prstGeom prst="rect">
          <a:avLst/>
        </a:prstGeom>
        <a:scene3d>
          <a:camera prst="perspectiveHeroicExtremeLeftFacing"/>
          <a:lightRig rig="threePt" dir="t"/>
        </a:scene3d>
      </xdr:spPr>
    </xdr:pic>
    <xdr:clientData/>
  </xdr:twoCellAnchor>
  <xdr:twoCellAnchor>
    <xdr:from>
      <xdr:col>8</xdr:col>
      <xdr:colOff>258536</xdr:colOff>
      <xdr:row>39</xdr:row>
      <xdr:rowOff>944334</xdr:rowOff>
    </xdr:from>
    <xdr:to>
      <xdr:col>8</xdr:col>
      <xdr:colOff>3490917</xdr:colOff>
      <xdr:row>39</xdr:row>
      <xdr:rowOff>2552700</xdr:rowOff>
    </xdr:to>
    <xdr:pic>
      <xdr:nvPicPr>
        <xdr:cNvPr id="51" name="Imagen 1" descr="Imagen: Canales por los cuales se realizó la invitación para participar en la jornada de rendición de cuentas">
          <a:extLst>
            <a:ext uri="{FF2B5EF4-FFF2-40B4-BE49-F238E27FC236}">
              <a16:creationId xmlns:a16="http://schemas.microsoft.com/office/drawing/2014/main" id="{DD378BE5-9FFE-4725-947B-72A95A9A5A7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288986" y="97184934"/>
          <a:ext cx="3232381" cy="160836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3116036</xdr:colOff>
      <xdr:row>41</xdr:row>
      <xdr:rowOff>898071</xdr:rowOff>
    </xdr:from>
    <xdr:to>
      <xdr:col>8</xdr:col>
      <xdr:colOff>5211536</xdr:colOff>
      <xdr:row>41</xdr:row>
      <xdr:rowOff>2589177</xdr:rowOff>
    </xdr:to>
    <xdr:pic>
      <xdr:nvPicPr>
        <xdr:cNvPr id="53" name="Imagen 52" descr="cid:cd088f51-e196-4d6e-b13c-768d51b1cc82@namprd04.prod.outlook.com">
          <a:extLst>
            <a:ext uri="{FF2B5EF4-FFF2-40B4-BE49-F238E27FC236}">
              <a16:creationId xmlns:a16="http://schemas.microsoft.com/office/drawing/2014/main" id="{79A84758-5C50-4195-B71B-02C7C2F6AEF5}"/>
            </a:ext>
          </a:extLst>
        </xdr:cNvPr>
        <xdr:cNvPicPr>
          <a:picLocks noChangeAspect="1" noChangeArrowheads="1"/>
        </xdr:cNvPicPr>
      </xdr:nvPicPr>
      <xdr:blipFill>
        <a:blip xmlns:r="http://schemas.openxmlformats.org/officeDocument/2006/relationships" r:embed="rId22" r:link="rId23" cstate="print">
          <a:extLst>
            <a:ext uri="{28A0092B-C50C-407E-A947-70E740481C1C}">
              <a14:useLocalDpi xmlns:a14="http://schemas.microsoft.com/office/drawing/2010/main" val="0"/>
            </a:ext>
          </a:extLst>
        </a:blip>
        <a:srcRect/>
        <a:stretch>
          <a:fillRect/>
        </a:stretch>
      </xdr:blipFill>
      <xdr:spPr bwMode="auto">
        <a:xfrm>
          <a:off x="13564961" y="83660796"/>
          <a:ext cx="2095500" cy="16911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2305879</xdr:colOff>
      <xdr:row>45</xdr:row>
      <xdr:rowOff>528897</xdr:rowOff>
    </xdr:from>
    <xdr:to>
      <xdr:col>8</xdr:col>
      <xdr:colOff>5751444</xdr:colOff>
      <xdr:row>45</xdr:row>
      <xdr:rowOff>2166257</xdr:rowOff>
    </xdr:to>
    <xdr:pic>
      <xdr:nvPicPr>
        <xdr:cNvPr id="55" name="Imagen 54" descr="Imagen: resultados de la pregunta trazadora sobre la satisfacción.&#10;">
          <a:extLst>
            <a:ext uri="{FF2B5EF4-FFF2-40B4-BE49-F238E27FC236}">
              <a16:creationId xmlns:a16="http://schemas.microsoft.com/office/drawing/2014/main" id="{F0BAF6DF-7CF1-4354-8891-0024E935B25B}"/>
            </a:ext>
          </a:extLst>
        </xdr:cNvPr>
        <xdr:cNvPicPr>
          <a:picLocks noChangeAspect="1"/>
        </xdr:cNvPicPr>
      </xdr:nvPicPr>
      <xdr:blipFill>
        <a:blip xmlns:r="http://schemas.openxmlformats.org/officeDocument/2006/relationships" r:embed="rId24"/>
        <a:stretch>
          <a:fillRect/>
        </a:stretch>
      </xdr:blipFill>
      <xdr:spPr>
        <a:xfrm>
          <a:off x="17336329" y="111247497"/>
          <a:ext cx="3445565" cy="1637360"/>
        </a:xfrm>
        <a:prstGeom prst="rect">
          <a:avLst/>
        </a:prstGeom>
        <a:ln>
          <a:solidFill>
            <a:schemeClr val="accent1"/>
          </a:solidFill>
        </a:ln>
      </xdr:spPr>
    </xdr:pic>
    <xdr:clientData/>
  </xdr:twoCellAnchor>
  <xdr:twoCellAnchor editAs="oneCell">
    <xdr:from>
      <xdr:col>8</xdr:col>
      <xdr:colOff>3276600</xdr:colOff>
      <xdr:row>46</xdr:row>
      <xdr:rowOff>930089</xdr:rowOff>
    </xdr:from>
    <xdr:to>
      <xdr:col>8</xdr:col>
      <xdr:colOff>6611276</xdr:colOff>
      <xdr:row>46</xdr:row>
      <xdr:rowOff>2825158</xdr:rowOff>
    </xdr:to>
    <xdr:pic>
      <xdr:nvPicPr>
        <xdr:cNvPr id="56" name="Imagen 55" descr="Imagen: Publicación de los resultados en la audiencia publica de rendición de cuentas">
          <a:extLst>
            <a:ext uri="{FF2B5EF4-FFF2-40B4-BE49-F238E27FC236}">
              <a16:creationId xmlns:a16="http://schemas.microsoft.com/office/drawing/2014/main" id="{603AA11D-1F47-4D61-855C-D442D2D2DD06}"/>
            </a:ext>
          </a:extLst>
        </xdr:cNvPr>
        <xdr:cNvPicPr>
          <a:picLocks noChangeAspect="1"/>
        </xdr:cNvPicPr>
      </xdr:nvPicPr>
      <xdr:blipFill>
        <a:blip xmlns:r="http://schemas.openxmlformats.org/officeDocument/2006/relationships" r:embed="rId25"/>
        <a:stretch>
          <a:fillRect/>
        </a:stretch>
      </xdr:blipFill>
      <xdr:spPr>
        <a:xfrm>
          <a:off x="18307050" y="113972789"/>
          <a:ext cx="3334676" cy="1895069"/>
        </a:xfrm>
        <a:prstGeom prst="rect">
          <a:avLst/>
        </a:prstGeom>
        <a:ln>
          <a:solidFill>
            <a:schemeClr val="lt1">
              <a:shade val="50000"/>
            </a:schemeClr>
          </a:solidFill>
        </a:ln>
      </xdr:spPr>
    </xdr:pic>
    <xdr:clientData/>
  </xdr:twoCellAnchor>
  <xdr:twoCellAnchor editAs="oneCell">
    <xdr:from>
      <xdr:col>8</xdr:col>
      <xdr:colOff>1404257</xdr:colOff>
      <xdr:row>55</xdr:row>
      <xdr:rowOff>922562</xdr:rowOff>
    </xdr:from>
    <xdr:to>
      <xdr:col>8</xdr:col>
      <xdr:colOff>6588579</xdr:colOff>
      <xdr:row>55</xdr:row>
      <xdr:rowOff>3467100</xdr:rowOff>
    </xdr:to>
    <xdr:pic>
      <xdr:nvPicPr>
        <xdr:cNvPr id="57" name="Imagen 56" descr="Imagen: comparativo del uso del aplicativo virtual para el reporte de las PQRSD de los ultimos 4 años">
          <a:extLst>
            <a:ext uri="{FF2B5EF4-FFF2-40B4-BE49-F238E27FC236}">
              <a16:creationId xmlns:a16="http://schemas.microsoft.com/office/drawing/2014/main" id="{E6FA03EE-4EDD-4C74-A108-21509EDBCA67}"/>
            </a:ext>
          </a:extLst>
        </xdr:cNvPr>
        <xdr:cNvPicPr>
          <a:picLocks noChangeAspect="1"/>
        </xdr:cNvPicPr>
      </xdr:nvPicPr>
      <xdr:blipFill>
        <a:blip xmlns:r="http://schemas.openxmlformats.org/officeDocument/2006/relationships" r:embed="rId26"/>
        <a:stretch>
          <a:fillRect/>
        </a:stretch>
      </xdr:blipFill>
      <xdr:spPr>
        <a:xfrm>
          <a:off x="16434707" y="129281462"/>
          <a:ext cx="5184322" cy="2544538"/>
        </a:xfrm>
        <a:prstGeom prst="rect">
          <a:avLst/>
        </a:prstGeom>
      </xdr:spPr>
    </xdr:pic>
    <xdr:clientData/>
  </xdr:twoCellAnchor>
  <xdr:twoCellAnchor editAs="oneCell">
    <xdr:from>
      <xdr:col>8</xdr:col>
      <xdr:colOff>3981450</xdr:colOff>
      <xdr:row>61</xdr:row>
      <xdr:rowOff>611986</xdr:rowOff>
    </xdr:from>
    <xdr:to>
      <xdr:col>8</xdr:col>
      <xdr:colOff>7724808</xdr:colOff>
      <xdr:row>61</xdr:row>
      <xdr:rowOff>4860473</xdr:rowOff>
    </xdr:to>
    <xdr:pic>
      <xdr:nvPicPr>
        <xdr:cNvPr id="58" name="Imagen 57" descr="Imagen: tiempos de respuesta de las PQRSD en 2021.">
          <a:extLst>
            <a:ext uri="{FF2B5EF4-FFF2-40B4-BE49-F238E27FC236}">
              <a16:creationId xmlns:a16="http://schemas.microsoft.com/office/drawing/2014/main" id="{A6391332-269D-41A0-92BC-B6FC2B40E33F}"/>
            </a:ext>
          </a:extLst>
        </xdr:cNvPr>
        <xdr:cNvPicPr>
          <a:picLocks noChangeAspect="1"/>
        </xdr:cNvPicPr>
      </xdr:nvPicPr>
      <xdr:blipFill>
        <a:blip xmlns:r="http://schemas.openxmlformats.org/officeDocument/2006/relationships" r:embed="rId27"/>
        <a:stretch>
          <a:fillRect/>
        </a:stretch>
      </xdr:blipFill>
      <xdr:spPr>
        <a:xfrm>
          <a:off x="19011900" y="148363786"/>
          <a:ext cx="3743358" cy="4248487"/>
        </a:xfrm>
        <a:prstGeom prst="rect">
          <a:avLst/>
        </a:prstGeom>
      </xdr:spPr>
    </xdr:pic>
    <xdr:clientData/>
  </xdr:twoCellAnchor>
  <xdr:twoCellAnchor editAs="oneCell">
    <xdr:from>
      <xdr:col>8</xdr:col>
      <xdr:colOff>228848</xdr:colOff>
      <xdr:row>61</xdr:row>
      <xdr:rowOff>762000</xdr:rowOff>
    </xdr:from>
    <xdr:to>
      <xdr:col>8</xdr:col>
      <xdr:colOff>3905250</xdr:colOff>
      <xdr:row>61</xdr:row>
      <xdr:rowOff>2163479</xdr:rowOff>
    </xdr:to>
    <xdr:pic>
      <xdr:nvPicPr>
        <xdr:cNvPr id="59" name="Imagen 58" descr="Imagen: tiempo de respuesta a solicitudes de información negadas ">
          <a:extLst>
            <a:ext uri="{FF2B5EF4-FFF2-40B4-BE49-F238E27FC236}">
              <a16:creationId xmlns:a16="http://schemas.microsoft.com/office/drawing/2014/main" id="{41B2BFFC-40AF-4696-96A1-C250E8E59926}"/>
            </a:ext>
          </a:extLst>
        </xdr:cNvPr>
        <xdr:cNvPicPr>
          <a:picLocks noChangeAspect="1"/>
        </xdr:cNvPicPr>
      </xdr:nvPicPr>
      <xdr:blipFill>
        <a:blip xmlns:r="http://schemas.openxmlformats.org/officeDocument/2006/relationships" r:embed="rId28"/>
        <a:stretch>
          <a:fillRect/>
        </a:stretch>
      </xdr:blipFill>
      <xdr:spPr>
        <a:xfrm>
          <a:off x="15259298" y="148513800"/>
          <a:ext cx="3676402" cy="1401479"/>
        </a:xfrm>
        <a:prstGeom prst="rect">
          <a:avLst/>
        </a:prstGeom>
      </xdr:spPr>
    </xdr:pic>
    <xdr:clientData/>
  </xdr:twoCellAnchor>
  <xdr:twoCellAnchor editAs="oneCell">
    <xdr:from>
      <xdr:col>8</xdr:col>
      <xdr:colOff>211914</xdr:colOff>
      <xdr:row>61</xdr:row>
      <xdr:rowOff>2444970</xdr:rowOff>
    </xdr:from>
    <xdr:to>
      <xdr:col>8</xdr:col>
      <xdr:colOff>3888787</xdr:colOff>
      <xdr:row>61</xdr:row>
      <xdr:rowOff>3848100</xdr:rowOff>
    </xdr:to>
    <xdr:pic>
      <xdr:nvPicPr>
        <xdr:cNvPr id="60" name="Imagen 59" descr="Imagen: tiempo de respuesta a solicitudes de información trasladadas.">
          <a:extLst>
            <a:ext uri="{FF2B5EF4-FFF2-40B4-BE49-F238E27FC236}">
              <a16:creationId xmlns:a16="http://schemas.microsoft.com/office/drawing/2014/main" id="{41D08715-235F-4D49-979E-D7B860C8DDF0}"/>
            </a:ext>
          </a:extLst>
        </xdr:cNvPr>
        <xdr:cNvPicPr>
          <a:picLocks noChangeAspect="1"/>
        </xdr:cNvPicPr>
      </xdr:nvPicPr>
      <xdr:blipFill>
        <a:blip xmlns:r="http://schemas.openxmlformats.org/officeDocument/2006/relationships" r:embed="rId29"/>
        <a:stretch>
          <a:fillRect/>
        </a:stretch>
      </xdr:blipFill>
      <xdr:spPr>
        <a:xfrm>
          <a:off x="15242364" y="150196770"/>
          <a:ext cx="3676873" cy="1403130"/>
        </a:xfrm>
        <a:prstGeom prst="rect">
          <a:avLst/>
        </a:prstGeom>
      </xdr:spPr>
    </xdr:pic>
    <xdr:clientData/>
  </xdr:twoCellAnchor>
  <xdr:twoCellAnchor editAs="oneCell">
    <xdr:from>
      <xdr:col>8</xdr:col>
      <xdr:colOff>2235952</xdr:colOff>
      <xdr:row>62</xdr:row>
      <xdr:rowOff>601434</xdr:rowOff>
    </xdr:from>
    <xdr:to>
      <xdr:col>8</xdr:col>
      <xdr:colOff>5276849</xdr:colOff>
      <xdr:row>62</xdr:row>
      <xdr:rowOff>2775498</xdr:rowOff>
    </xdr:to>
    <xdr:pic>
      <xdr:nvPicPr>
        <xdr:cNvPr id="61" name="Imagen 60" descr="Gráfico: porcentaje de satisfacción global.">
          <a:extLst>
            <a:ext uri="{FF2B5EF4-FFF2-40B4-BE49-F238E27FC236}">
              <a16:creationId xmlns:a16="http://schemas.microsoft.com/office/drawing/2014/main" id="{4E9593BD-BA86-4A82-9748-70B439EE0A07}"/>
            </a:ext>
          </a:extLst>
        </xdr:cNvPr>
        <xdr:cNvPicPr>
          <a:picLocks noChangeAspect="1"/>
        </xdr:cNvPicPr>
      </xdr:nvPicPr>
      <xdr:blipFill>
        <a:blip xmlns:r="http://schemas.openxmlformats.org/officeDocument/2006/relationships" r:embed="rId30"/>
        <a:stretch>
          <a:fillRect/>
        </a:stretch>
      </xdr:blipFill>
      <xdr:spPr>
        <a:xfrm>
          <a:off x="17266402" y="153344334"/>
          <a:ext cx="3040897" cy="2174064"/>
        </a:xfrm>
        <a:prstGeom prst="rect">
          <a:avLst/>
        </a:prstGeom>
      </xdr:spPr>
    </xdr:pic>
    <xdr:clientData/>
  </xdr:twoCellAnchor>
  <xdr:twoCellAnchor editAs="oneCell">
    <xdr:from>
      <xdr:col>8</xdr:col>
      <xdr:colOff>1411939</xdr:colOff>
      <xdr:row>68</xdr:row>
      <xdr:rowOff>1070160</xdr:rowOff>
    </xdr:from>
    <xdr:to>
      <xdr:col>8</xdr:col>
      <xdr:colOff>6191250</xdr:colOff>
      <xdr:row>68</xdr:row>
      <xdr:rowOff>3207915</xdr:rowOff>
    </xdr:to>
    <xdr:pic>
      <xdr:nvPicPr>
        <xdr:cNvPr id="62" name="Imagen 61" descr="Imagen: presentación a la submesa de gobierno digital sobre la evaluación del autodiagnóstico de gobierno digital y el cumplimiento de las acciones formuladas para 2021">
          <a:extLst>
            <a:ext uri="{FF2B5EF4-FFF2-40B4-BE49-F238E27FC236}">
              <a16:creationId xmlns:a16="http://schemas.microsoft.com/office/drawing/2014/main" id="{1FD0C6C5-45B2-41DC-8B8D-8E109CF919F0}"/>
            </a:ext>
          </a:extLst>
        </xdr:cNvPr>
        <xdr:cNvPicPr>
          <a:picLocks noChangeAspect="1"/>
        </xdr:cNvPicPr>
      </xdr:nvPicPr>
      <xdr:blipFill>
        <a:blip xmlns:r="http://schemas.openxmlformats.org/officeDocument/2006/relationships" r:embed="rId31"/>
        <a:stretch>
          <a:fillRect/>
        </a:stretch>
      </xdr:blipFill>
      <xdr:spPr>
        <a:xfrm>
          <a:off x="16442389" y="160823460"/>
          <a:ext cx="4779311" cy="2137755"/>
        </a:xfrm>
        <a:prstGeom prst="rect">
          <a:avLst/>
        </a:prstGeom>
      </xdr:spPr>
    </xdr:pic>
    <xdr:clientData/>
  </xdr:twoCellAnchor>
  <xdr:twoCellAnchor editAs="oneCell">
    <xdr:from>
      <xdr:col>8</xdr:col>
      <xdr:colOff>2174916</xdr:colOff>
      <xdr:row>70</xdr:row>
      <xdr:rowOff>574220</xdr:rowOff>
    </xdr:from>
    <xdr:to>
      <xdr:col>8</xdr:col>
      <xdr:colOff>6781372</xdr:colOff>
      <xdr:row>70</xdr:row>
      <xdr:rowOff>2738994</xdr:rowOff>
    </xdr:to>
    <xdr:pic>
      <xdr:nvPicPr>
        <xdr:cNvPr id="64" name="Imagen 63" descr="Imagen: Sitio participa de la pagina web de la E.S.E">
          <a:extLst>
            <a:ext uri="{FF2B5EF4-FFF2-40B4-BE49-F238E27FC236}">
              <a16:creationId xmlns:a16="http://schemas.microsoft.com/office/drawing/2014/main" id="{B7253725-D55B-4BC7-8225-28308535478D}"/>
            </a:ext>
          </a:extLst>
        </xdr:cNvPr>
        <xdr:cNvPicPr>
          <a:picLocks noChangeAspect="1"/>
        </xdr:cNvPicPr>
      </xdr:nvPicPr>
      <xdr:blipFill>
        <a:blip xmlns:r="http://schemas.openxmlformats.org/officeDocument/2006/relationships" r:embed="rId32"/>
        <a:stretch>
          <a:fillRect/>
        </a:stretch>
      </xdr:blipFill>
      <xdr:spPr>
        <a:xfrm>
          <a:off x="17205366" y="165299570"/>
          <a:ext cx="4606456" cy="2164774"/>
        </a:xfrm>
        <a:prstGeom prst="rect">
          <a:avLst/>
        </a:prstGeom>
        <a:ln w="12700">
          <a:solidFill>
            <a:schemeClr val="accent2">
              <a:lumMod val="75000"/>
            </a:schemeClr>
          </a:solidFill>
        </a:ln>
      </xdr:spPr>
    </xdr:pic>
    <xdr:clientData/>
  </xdr:twoCellAnchor>
  <xdr:twoCellAnchor editAs="oneCell">
    <xdr:from>
      <xdr:col>8</xdr:col>
      <xdr:colOff>1529443</xdr:colOff>
      <xdr:row>72</xdr:row>
      <xdr:rowOff>1235529</xdr:rowOff>
    </xdr:from>
    <xdr:to>
      <xdr:col>8</xdr:col>
      <xdr:colOff>6700156</xdr:colOff>
      <xdr:row>72</xdr:row>
      <xdr:rowOff>3572391</xdr:rowOff>
    </xdr:to>
    <xdr:pic>
      <xdr:nvPicPr>
        <xdr:cNvPr id="65" name="Imagen 64" descr="Imagen: evidencia de los archivos publicados en el link atención y servicios a la ciudadanía">
          <a:extLst>
            <a:ext uri="{FF2B5EF4-FFF2-40B4-BE49-F238E27FC236}">
              <a16:creationId xmlns:a16="http://schemas.microsoft.com/office/drawing/2014/main" id="{4DA75286-6E58-45D8-BDD1-986E57976193}"/>
            </a:ext>
          </a:extLst>
        </xdr:cNvPr>
        <xdr:cNvPicPr>
          <a:picLocks noChangeAspect="1"/>
        </xdr:cNvPicPr>
      </xdr:nvPicPr>
      <xdr:blipFill>
        <a:blip xmlns:r="http://schemas.openxmlformats.org/officeDocument/2006/relationships" r:embed="rId33"/>
        <a:stretch>
          <a:fillRect/>
        </a:stretch>
      </xdr:blipFill>
      <xdr:spPr>
        <a:xfrm>
          <a:off x="16559893" y="170761479"/>
          <a:ext cx="5170713" cy="2336862"/>
        </a:xfrm>
        <a:prstGeom prst="rect">
          <a:avLst/>
        </a:prstGeom>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5A2F-B1EB-4F53-A7D5-129CBA4BF65D}">
  <dimension ref="A1:L312"/>
  <sheetViews>
    <sheetView tabSelected="1" topLeftCell="E88" zoomScale="70" zoomScaleNormal="70" zoomScaleSheetLayoutView="50" workbookViewId="0">
      <selection activeCell="F109" sqref="F109"/>
    </sheetView>
  </sheetViews>
  <sheetFormatPr baseColWidth="10" defaultRowHeight="17.25" x14ac:dyDescent="0.3"/>
  <cols>
    <col min="1" max="1" width="0.85546875" customWidth="1"/>
    <col min="2" max="2" width="18.28515625" style="247" customWidth="1"/>
    <col min="3" max="3" width="9.140625" style="248" customWidth="1"/>
    <col min="4" max="4" width="78.140625" style="249" customWidth="1"/>
    <col min="5" max="5" width="64" style="247" customWidth="1"/>
    <col min="6" max="6" width="19.28515625" style="247" customWidth="1"/>
    <col min="7" max="7" width="33.7109375" style="250" customWidth="1"/>
    <col min="8" max="8" width="1.5703125" customWidth="1"/>
    <col min="9" max="9" width="118.28515625" style="4" customWidth="1"/>
    <col min="10" max="10" width="16.5703125" style="5" customWidth="1"/>
    <col min="11" max="11" width="1.42578125" customWidth="1"/>
    <col min="12" max="12" width="13.7109375" customWidth="1"/>
  </cols>
  <sheetData>
    <row r="1" spans="1:12" ht="369" customHeight="1" x14ac:dyDescent="0.25">
      <c r="A1" s="1"/>
      <c r="B1" s="2"/>
      <c r="C1" s="3"/>
      <c r="D1" s="3"/>
      <c r="E1" s="3"/>
      <c r="F1" s="3"/>
      <c r="G1" s="3"/>
      <c r="H1" s="1"/>
    </row>
    <row r="2" spans="1:12" ht="409.5" customHeight="1" x14ac:dyDescent="0.25">
      <c r="A2" s="1"/>
      <c r="B2" s="2"/>
      <c r="C2" s="3"/>
      <c r="D2" s="3"/>
      <c r="E2" s="3"/>
      <c r="F2" s="3"/>
      <c r="G2" s="3"/>
      <c r="H2" s="1"/>
    </row>
    <row r="3" spans="1:12" ht="408.75" customHeight="1" x14ac:dyDescent="0.25">
      <c r="A3" s="1"/>
      <c r="B3" s="2"/>
      <c r="C3" s="3"/>
      <c r="D3" s="3"/>
      <c r="E3" s="3"/>
      <c r="F3" s="3"/>
      <c r="G3" s="3"/>
      <c r="H3" s="1"/>
    </row>
    <row r="4" spans="1:12" ht="75.75" customHeight="1" thickBot="1" x14ac:dyDescent="0.3">
      <c r="A4" s="1"/>
      <c r="B4" s="2"/>
      <c r="C4" s="3"/>
      <c r="D4" s="3"/>
      <c r="E4" s="3"/>
      <c r="F4" s="3"/>
      <c r="G4" s="3"/>
      <c r="H4" s="1"/>
    </row>
    <row r="5" spans="1:12" ht="73.5" customHeight="1" thickBot="1" x14ac:dyDescent="0.35">
      <c r="A5" s="1"/>
      <c r="B5" s="6" t="s">
        <v>0</v>
      </c>
      <c r="C5" s="7"/>
      <c r="D5" s="8" t="s">
        <v>393</v>
      </c>
      <c r="E5" s="9"/>
      <c r="F5" s="9"/>
      <c r="G5" s="9"/>
      <c r="H5" s="10"/>
      <c r="I5" s="11"/>
      <c r="J5" s="12"/>
    </row>
    <row r="6" spans="1:12" ht="63.75" customHeight="1" thickBot="1" x14ac:dyDescent="0.3">
      <c r="A6" s="1"/>
      <c r="B6" s="13" t="s">
        <v>1</v>
      </c>
      <c r="C6" s="14"/>
      <c r="D6" s="14"/>
      <c r="E6" s="14"/>
      <c r="F6" s="14"/>
      <c r="G6" s="14"/>
      <c r="I6" s="296" t="s">
        <v>349</v>
      </c>
      <c r="J6" s="295"/>
    </row>
    <row r="7" spans="1:12" ht="35.25" customHeight="1" thickBot="1" x14ac:dyDescent="0.3">
      <c r="A7" s="1"/>
      <c r="B7" s="15" t="s">
        <v>2</v>
      </c>
      <c r="C7" s="16" t="s">
        <v>3</v>
      </c>
      <c r="D7" s="17"/>
      <c r="E7" s="18" t="s">
        <v>4</v>
      </c>
      <c r="F7" s="18" t="s">
        <v>5</v>
      </c>
      <c r="G7" s="19" t="s">
        <v>6</v>
      </c>
      <c r="I7" s="20" t="s">
        <v>400</v>
      </c>
      <c r="J7" s="21" t="s">
        <v>7</v>
      </c>
      <c r="L7" s="22" t="s">
        <v>8</v>
      </c>
    </row>
    <row r="8" spans="1:12" ht="129" customHeight="1" thickBot="1" x14ac:dyDescent="0.3">
      <c r="A8" s="1"/>
      <c r="B8" s="23"/>
      <c r="C8" s="24" t="s">
        <v>9</v>
      </c>
      <c r="D8" s="25" t="s">
        <v>10</v>
      </c>
      <c r="E8" s="26" t="s">
        <v>11</v>
      </c>
      <c r="F8" s="27" t="s">
        <v>12</v>
      </c>
      <c r="G8" s="27" t="s">
        <v>13</v>
      </c>
      <c r="I8" s="28" t="s">
        <v>332</v>
      </c>
      <c r="J8" s="29" t="s">
        <v>31</v>
      </c>
      <c r="L8" s="29">
        <v>1</v>
      </c>
    </row>
    <row r="9" spans="1:12" ht="322.5" customHeight="1" thickBot="1" x14ac:dyDescent="0.3">
      <c r="A9" s="1"/>
      <c r="B9" s="30" t="s">
        <v>14</v>
      </c>
      <c r="C9" s="24" t="s">
        <v>15</v>
      </c>
      <c r="D9" s="25" t="s">
        <v>16</v>
      </c>
      <c r="E9" s="26" t="s">
        <v>17</v>
      </c>
      <c r="F9" s="31" t="s">
        <v>18</v>
      </c>
      <c r="G9" s="27" t="s">
        <v>19</v>
      </c>
      <c r="I9" s="284" t="s">
        <v>333</v>
      </c>
      <c r="J9" s="29" t="s">
        <v>31</v>
      </c>
      <c r="K9" s="33"/>
      <c r="L9" s="32">
        <v>0.88890000000000002</v>
      </c>
    </row>
    <row r="10" spans="1:12" ht="272.25" customHeight="1" thickBot="1" x14ac:dyDescent="0.3">
      <c r="A10" s="1"/>
      <c r="B10" s="34" t="s">
        <v>20</v>
      </c>
      <c r="C10" s="35" t="s">
        <v>21</v>
      </c>
      <c r="D10" s="36" t="s">
        <v>22</v>
      </c>
      <c r="E10" s="37" t="s">
        <v>23</v>
      </c>
      <c r="F10" s="38" t="s">
        <v>24</v>
      </c>
      <c r="G10" s="38" t="s">
        <v>25</v>
      </c>
      <c r="H10" s="39"/>
      <c r="I10" s="285" t="s">
        <v>335</v>
      </c>
      <c r="J10" s="40">
        <v>1</v>
      </c>
      <c r="L10" s="40">
        <v>1</v>
      </c>
    </row>
    <row r="11" spans="1:12" ht="190.5" customHeight="1" thickBot="1" x14ac:dyDescent="0.3">
      <c r="A11" s="1"/>
      <c r="B11" s="41"/>
      <c r="C11" s="42" t="s">
        <v>26</v>
      </c>
      <c r="D11" s="25" t="s">
        <v>27</v>
      </c>
      <c r="E11" s="26" t="s">
        <v>28</v>
      </c>
      <c r="F11" s="27" t="s">
        <v>29</v>
      </c>
      <c r="G11" s="43" t="s">
        <v>30</v>
      </c>
      <c r="H11" s="44"/>
      <c r="I11" s="107" t="s">
        <v>334</v>
      </c>
      <c r="J11" s="29">
        <v>1</v>
      </c>
      <c r="K11" s="44"/>
      <c r="L11" s="45" t="s">
        <v>31</v>
      </c>
    </row>
    <row r="12" spans="1:12" ht="408.75" customHeight="1" thickBot="1" x14ac:dyDescent="0.35">
      <c r="A12" s="1"/>
      <c r="B12" s="46" t="s">
        <v>20</v>
      </c>
      <c r="C12" s="47" t="s">
        <v>32</v>
      </c>
      <c r="D12" s="48" t="s">
        <v>33</v>
      </c>
      <c r="E12" s="49" t="s">
        <v>34</v>
      </c>
      <c r="F12" s="50" t="s">
        <v>35</v>
      </c>
      <c r="G12" s="50" t="s">
        <v>36</v>
      </c>
      <c r="I12" s="69" t="s">
        <v>336</v>
      </c>
      <c r="J12" s="29" t="s">
        <v>31</v>
      </c>
      <c r="L12" s="51">
        <v>1</v>
      </c>
    </row>
    <row r="13" spans="1:12" ht="363" customHeight="1" thickBot="1" x14ac:dyDescent="0.3">
      <c r="A13" s="1"/>
      <c r="B13" s="52"/>
      <c r="C13" s="42" t="s">
        <v>37</v>
      </c>
      <c r="D13" s="53" t="s">
        <v>38</v>
      </c>
      <c r="E13" s="54" t="s">
        <v>39</v>
      </c>
      <c r="F13" s="55" t="s">
        <v>40</v>
      </c>
      <c r="G13" s="56" t="s">
        <v>41</v>
      </c>
      <c r="H13" s="57"/>
      <c r="I13" s="286" t="s">
        <v>337</v>
      </c>
      <c r="J13" s="83" t="s">
        <v>31</v>
      </c>
      <c r="L13" s="58">
        <v>1</v>
      </c>
    </row>
    <row r="14" spans="1:12" ht="323.25" customHeight="1" thickBot="1" x14ac:dyDescent="0.3">
      <c r="A14" s="1"/>
      <c r="B14" s="59"/>
      <c r="C14" s="60" t="s">
        <v>42</v>
      </c>
      <c r="D14" s="61" t="s">
        <v>43</v>
      </c>
      <c r="E14" s="62" t="s">
        <v>44</v>
      </c>
      <c r="F14" s="63" t="s">
        <v>29</v>
      </c>
      <c r="G14" s="63" t="s">
        <v>45</v>
      </c>
      <c r="I14" s="287" t="s">
        <v>338</v>
      </c>
      <c r="J14" s="210">
        <v>1</v>
      </c>
      <c r="K14" s="65"/>
      <c r="L14" s="64" t="s">
        <v>31</v>
      </c>
    </row>
    <row r="15" spans="1:12" ht="312" customHeight="1" thickBot="1" x14ac:dyDescent="0.35">
      <c r="A15" s="1"/>
      <c r="B15" s="66" t="s">
        <v>46</v>
      </c>
      <c r="C15" s="24" t="s">
        <v>47</v>
      </c>
      <c r="D15" s="25" t="s">
        <v>48</v>
      </c>
      <c r="E15" s="26" t="s">
        <v>49</v>
      </c>
      <c r="F15" s="27" t="s">
        <v>12</v>
      </c>
      <c r="G15" s="27" t="s">
        <v>50</v>
      </c>
      <c r="I15" s="67" t="s">
        <v>339</v>
      </c>
      <c r="J15" s="29">
        <v>1</v>
      </c>
      <c r="L15" s="29">
        <v>1</v>
      </c>
    </row>
    <row r="16" spans="1:12" ht="203.25" customHeight="1" thickBot="1" x14ac:dyDescent="0.35">
      <c r="A16" s="1"/>
      <c r="B16" s="66"/>
      <c r="C16" s="24" t="s">
        <v>51</v>
      </c>
      <c r="D16" s="25" t="s">
        <v>52</v>
      </c>
      <c r="E16" s="68" t="s">
        <v>53</v>
      </c>
      <c r="F16" s="27" t="s">
        <v>54</v>
      </c>
      <c r="G16" s="27" t="s">
        <v>55</v>
      </c>
      <c r="I16" s="69" t="s">
        <v>340</v>
      </c>
      <c r="J16" s="29" t="s">
        <v>31</v>
      </c>
      <c r="L16" s="29" t="s">
        <v>31</v>
      </c>
    </row>
    <row r="17" spans="1:12" ht="196.5" customHeight="1" thickBot="1" x14ac:dyDescent="0.35">
      <c r="A17" s="1"/>
      <c r="B17" s="66"/>
      <c r="C17" s="24" t="s">
        <v>56</v>
      </c>
      <c r="D17" s="25" t="s">
        <v>57</v>
      </c>
      <c r="E17" s="26" t="s">
        <v>58</v>
      </c>
      <c r="F17" s="27" t="s">
        <v>59</v>
      </c>
      <c r="G17" s="27" t="s">
        <v>60</v>
      </c>
      <c r="I17" s="69" t="s">
        <v>340</v>
      </c>
      <c r="J17" s="29" t="s">
        <v>31</v>
      </c>
      <c r="L17" s="29" t="s">
        <v>31</v>
      </c>
    </row>
    <row r="18" spans="1:12" ht="202.5" customHeight="1" thickBot="1" x14ac:dyDescent="0.3">
      <c r="A18" s="1"/>
      <c r="B18" s="59" t="s">
        <v>46</v>
      </c>
      <c r="C18" s="24" t="s">
        <v>61</v>
      </c>
      <c r="D18" s="25" t="s">
        <v>62</v>
      </c>
      <c r="E18" s="26" t="s">
        <v>63</v>
      </c>
      <c r="F18" s="27" t="s">
        <v>64</v>
      </c>
      <c r="G18" s="27" t="s">
        <v>65</v>
      </c>
      <c r="I18" s="69" t="s">
        <v>340</v>
      </c>
      <c r="J18" s="29" t="s">
        <v>31</v>
      </c>
      <c r="L18" s="70">
        <v>1</v>
      </c>
    </row>
    <row r="19" spans="1:12" ht="141.75" customHeight="1" thickBot="1" x14ac:dyDescent="0.3">
      <c r="A19" s="1"/>
      <c r="B19" s="71"/>
      <c r="C19" s="72" t="s">
        <v>66</v>
      </c>
      <c r="D19" s="25" t="s">
        <v>67</v>
      </c>
      <c r="E19" s="26" t="s">
        <v>68</v>
      </c>
      <c r="F19" s="27" t="s">
        <v>69</v>
      </c>
      <c r="G19" s="27" t="s">
        <v>70</v>
      </c>
      <c r="I19" s="69" t="s">
        <v>340</v>
      </c>
      <c r="J19" s="29" t="s">
        <v>31</v>
      </c>
      <c r="L19" s="73">
        <v>1</v>
      </c>
    </row>
    <row r="20" spans="1:12" ht="291" customHeight="1" thickBot="1" x14ac:dyDescent="0.3">
      <c r="A20" s="1"/>
      <c r="B20" s="74" t="s">
        <v>71</v>
      </c>
      <c r="C20" s="24" t="s">
        <v>72</v>
      </c>
      <c r="D20" s="25" t="s">
        <v>73</v>
      </c>
      <c r="E20" s="26" t="s">
        <v>74</v>
      </c>
      <c r="F20" s="75" t="s">
        <v>75</v>
      </c>
      <c r="G20" s="27" t="s">
        <v>76</v>
      </c>
      <c r="I20" s="80" t="s">
        <v>341</v>
      </c>
      <c r="J20" s="40">
        <v>1</v>
      </c>
      <c r="L20" s="76">
        <v>0.95850000000000002</v>
      </c>
    </row>
    <row r="21" spans="1:12" ht="145.5" customHeight="1" thickBot="1" x14ac:dyDescent="0.3">
      <c r="A21" s="1"/>
      <c r="B21" s="59"/>
      <c r="C21" s="24" t="s">
        <v>77</v>
      </c>
      <c r="D21" s="25" t="s">
        <v>78</v>
      </c>
      <c r="E21" s="26" t="s">
        <v>79</v>
      </c>
      <c r="F21" s="75" t="s">
        <v>80</v>
      </c>
      <c r="G21" s="27" t="s">
        <v>81</v>
      </c>
      <c r="I21" s="288" t="s">
        <v>342</v>
      </c>
      <c r="J21" s="289">
        <v>0.88600000000000001</v>
      </c>
      <c r="K21" s="78"/>
      <c r="L21" s="77">
        <v>0.83330000000000004</v>
      </c>
    </row>
    <row r="22" spans="1:12" ht="246.75" customHeight="1" thickBot="1" x14ac:dyDescent="0.3">
      <c r="A22" s="1"/>
      <c r="B22" s="23"/>
      <c r="C22" s="79" t="s">
        <v>82</v>
      </c>
      <c r="D22" s="25" t="s">
        <v>83</v>
      </c>
      <c r="E22" s="26" t="s">
        <v>84</v>
      </c>
      <c r="F22" s="75" t="s">
        <v>85</v>
      </c>
      <c r="G22" s="27" t="s">
        <v>86</v>
      </c>
      <c r="I22" s="80" t="s">
        <v>343</v>
      </c>
      <c r="J22" s="40">
        <v>1</v>
      </c>
      <c r="L22" s="40">
        <v>1</v>
      </c>
    </row>
    <row r="23" spans="1:12" ht="295.5" customHeight="1" thickBot="1" x14ac:dyDescent="0.3">
      <c r="A23" s="1"/>
      <c r="B23" s="59" t="s">
        <v>87</v>
      </c>
      <c r="C23" s="79" t="s">
        <v>88</v>
      </c>
      <c r="D23" s="25" t="s">
        <v>89</v>
      </c>
      <c r="E23" s="26" t="s">
        <v>90</v>
      </c>
      <c r="F23" s="75" t="s">
        <v>85</v>
      </c>
      <c r="G23" s="27" t="s">
        <v>86</v>
      </c>
      <c r="I23" s="81" t="s">
        <v>344</v>
      </c>
      <c r="J23" s="29">
        <v>1</v>
      </c>
      <c r="L23" s="29">
        <v>1</v>
      </c>
    </row>
    <row r="24" spans="1:12" ht="279.75" customHeight="1" thickBot="1" x14ac:dyDescent="0.3">
      <c r="A24" s="1"/>
      <c r="B24" s="71"/>
      <c r="C24" s="79" t="s">
        <v>91</v>
      </c>
      <c r="D24" s="25" t="s">
        <v>92</v>
      </c>
      <c r="E24" s="26" t="s">
        <v>93</v>
      </c>
      <c r="F24" s="75" t="s">
        <v>94</v>
      </c>
      <c r="G24" s="27" t="s">
        <v>95</v>
      </c>
      <c r="I24" s="82" t="s">
        <v>345</v>
      </c>
      <c r="J24" s="83">
        <v>1</v>
      </c>
      <c r="L24" s="83">
        <v>1</v>
      </c>
    </row>
    <row r="25" spans="1:12" ht="65.25" customHeight="1" thickBot="1" x14ac:dyDescent="0.3">
      <c r="A25" s="1"/>
      <c r="B25" s="84" t="s">
        <v>96</v>
      </c>
      <c r="C25" s="85"/>
      <c r="D25" s="85"/>
      <c r="E25" s="85"/>
      <c r="F25" s="85"/>
      <c r="G25" s="86"/>
      <c r="I25" s="87" t="s">
        <v>399</v>
      </c>
      <c r="J25" s="290">
        <f>AVERAGE(J8:J24)</f>
        <v>0.98733333333333329</v>
      </c>
      <c r="L25" s="88"/>
    </row>
    <row r="26" spans="1:12" s="89" customFormat="1" ht="5.25" customHeight="1" thickBot="1" x14ac:dyDescent="0.3">
      <c r="B26" s="90"/>
      <c r="C26" s="91"/>
      <c r="D26" s="91"/>
      <c r="E26" s="91"/>
      <c r="F26" s="91"/>
      <c r="G26" s="91"/>
      <c r="I26" s="92"/>
      <c r="J26" s="93"/>
      <c r="L26" s="93"/>
    </row>
    <row r="27" spans="1:12" ht="69.75" customHeight="1" thickBot="1" x14ac:dyDescent="0.3">
      <c r="A27" s="1"/>
      <c r="B27" s="94" t="s">
        <v>97</v>
      </c>
      <c r="C27" s="95"/>
      <c r="D27" s="95"/>
      <c r="E27" s="95"/>
      <c r="F27" s="95"/>
      <c r="G27" s="96"/>
      <c r="I27" s="294" t="s">
        <v>348</v>
      </c>
      <c r="J27" s="97"/>
      <c r="L27" s="97"/>
    </row>
    <row r="28" spans="1:12" ht="32.25" customHeight="1" thickBot="1" x14ac:dyDescent="0.3">
      <c r="A28" s="1"/>
      <c r="B28" s="98" t="s">
        <v>98</v>
      </c>
      <c r="C28" s="16" t="s">
        <v>3</v>
      </c>
      <c r="D28" s="17"/>
      <c r="E28" s="99" t="s">
        <v>99</v>
      </c>
      <c r="F28" s="99" t="s">
        <v>5</v>
      </c>
      <c r="G28" s="100" t="s">
        <v>6</v>
      </c>
      <c r="I28" s="101" t="s">
        <v>100</v>
      </c>
      <c r="J28" s="102" t="s">
        <v>101</v>
      </c>
      <c r="L28" s="102" t="s">
        <v>101</v>
      </c>
    </row>
    <row r="29" spans="1:12" ht="216.75" customHeight="1" thickBot="1" x14ac:dyDescent="0.35">
      <c r="A29" s="1"/>
      <c r="B29" s="103" t="s">
        <v>102</v>
      </c>
      <c r="C29" s="24" t="s">
        <v>103</v>
      </c>
      <c r="D29" s="104" t="s">
        <v>104</v>
      </c>
      <c r="E29" s="26" t="s">
        <v>105</v>
      </c>
      <c r="F29" s="75" t="s">
        <v>106</v>
      </c>
      <c r="G29" s="27" t="s">
        <v>107</v>
      </c>
      <c r="I29" s="304" t="s">
        <v>389</v>
      </c>
      <c r="J29" s="83">
        <v>1</v>
      </c>
      <c r="L29" s="40">
        <v>1</v>
      </c>
    </row>
    <row r="30" spans="1:12" ht="88.5" customHeight="1" thickBot="1" x14ac:dyDescent="0.35">
      <c r="A30" s="1"/>
      <c r="B30" s="105"/>
      <c r="C30" s="24" t="s">
        <v>108</v>
      </c>
      <c r="D30" s="104" t="s">
        <v>109</v>
      </c>
      <c r="E30" s="26" t="s">
        <v>110</v>
      </c>
      <c r="F30" s="106" t="s">
        <v>106</v>
      </c>
      <c r="G30" s="27" t="s">
        <v>107</v>
      </c>
      <c r="I30" s="291" t="s">
        <v>346</v>
      </c>
      <c r="J30" s="83">
        <v>1</v>
      </c>
      <c r="L30" s="108" t="s">
        <v>31</v>
      </c>
    </row>
    <row r="31" spans="1:12" ht="336" customHeight="1" thickBot="1" x14ac:dyDescent="0.3">
      <c r="A31" s="1"/>
      <c r="B31" s="109" t="s">
        <v>111</v>
      </c>
      <c r="C31" s="24" t="s">
        <v>112</v>
      </c>
      <c r="D31" s="25" t="s">
        <v>113</v>
      </c>
      <c r="E31" s="26" t="s">
        <v>114</v>
      </c>
      <c r="F31" s="106" t="s">
        <v>106</v>
      </c>
      <c r="G31" s="27" t="s">
        <v>107</v>
      </c>
      <c r="H31" s="110"/>
      <c r="I31" s="292" t="s">
        <v>347</v>
      </c>
      <c r="J31" s="108">
        <v>1</v>
      </c>
      <c r="K31" s="112"/>
      <c r="L31" s="111">
        <v>0.87139999999999995</v>
      </c>
    </row>
    <row r="32" spans="1:12" ht="200.25" customHeight="1" thickBot="1" x14ac:dyDescent="0.3">
      <c r="A32" s="1"/>
      <c r="B32" s="113"/>
      <c r="C32" s="24" t="s">
        <v>115</v>
      </c>
      <c r="D32" s="25" t="s">
        <v>116</v>
      </c>
      <c r="E32" s="26" t="s">
        <v>117</v>
      </c>
      <c r="F32" s="27" t="s">
        <v>12</v>
      </c>
      <c r="G32" s="27" t="s">
        <v>107</v>
      </c>
      <c r="H32" s="114"/>
      <c r="I32" s="292" t="s">
        <v>390</v>
      </c>
      <c r="J32" s="108">
        <v>1</v>
      </c>
      <c r="K32" s="114"/>
      <c r="L32" s="115">
        <v>1</v>
      </c>
    </row>
    <row r="33" spans="1:12" ht="31.5" customHeight="1" thickBot="1" x14ac:dyDescent="0.3">
      <c r="A33" s="1"/>
      <c r="B33" s="116" t="s">
        <v>118</v>
      </c>
      <c r="C33" s="117"/>
      <c r="D33" s="117"/>
      <c r="E33" s="117"/>
      <c r="F33" s="117"/>
      <c r="G33" s="118"/>
      <c r="I33" s="119" t="s">
        <v>119</v>
      </c>
      <c r="J33" s="293">
        <f>AVERAGE(J29:J32)</f>
        <v>1</v>
      </c>
      <c r="L33" s="120"/>
    </row>
    <row r="34" spans="1:12" s="89" customFormat="1" ht="5.25" customHeight="1" thickBot="1" x14ac:dyDescent="0.3">
      <c r="B34" s="90"/>
      <c r="C34" s="91"/>
      <c r="D34" s="91"/>
      <c r="E34" s="91"/>
      <c r="F34" s="91"/>
      <c r="G34" s="91"/>
      <c r="I34" s="92"/>
      <c r="J34" s="93"/>
      <c r="L34" s="93"/>
    </row>
    <row r="35" spans="1:12" ht="40.5" customHeight="1" thickBot="1" x14ac:dyDescent="0.3">
      <c r="A35" s="1"/>
      <c r="B35" s="121" t="s">
        <v>120</v>
      </c>
      <c r="C35" s="122"/>
      <c r="D35" s="123"/>
      <c r="E35" s="123"/>
      <c r="F35" s="123"/>
      <c r="G35" s="124"/>
      <c r="I35" s="125" t="s">
        <v>121</v>
      </c>
      <c r="J35" s="126"/>
      <c r="L35" s="126"/>
    </row>
    <row r="36" spans="1:12" ht="38.25" thickBot="1" x14ac:dyDescent="0.3">
      <c r="A36" s="1"/>
      <c r="B36" s="127" t="s">
        <v>122</v>
      </c>
      <c r="C36" s="16" t="s">
        <v>3</v>
      </c>
      <c r="D36" s="128"/>
      <c r="E36" s="129" t="s">
        <v>123</v>
      </c>
      <c r="F36" s="129" t="s">
        <v>5</v>
      </c>
      <c r="G36" s="130" t="s">
        <v>6</v>
      </c>
      <c r="H36" s="110"/>
      <c r="I36" s="131" t="s">
        <v>100</v>
      </c>
      <c r="J36" s="132" t="s">
        <v>101</v>
      </c>
      <c r="K36" s="110"/>
      <c r="L36" s="132" t="s">
        <v>101</v>
      </c>
    </row>
    <row r="37" spans="1:12" ht="124.5" customHeight="1" thickBot="1" x14ac:dyDescent="0.3">
      <c r="A37" s="1"/>
      <c r="B37" s="133"/>
      <c r="C37" s="134" t="s">
        <v>124</v>
      </c>
      <c r="D37" s="25" t="s">
        <v>125</v>
      </c>
      <c r="E37" s="26" t="s">
        <v>126</v>
      </c>
      <c r="F37" s="75" t="s">
        <v>127</v>
      </c>
      <c r="G37" s="27" t="s">
        <v>128</v>
      </c>
      <c r="H37" s="135"/>
      <c r="I37" s="297" t="s">
        <v>350</v>
      </c>
      <c r="J37" s="136" t="s">
        <v>31</v>
      </c>
      <c r="K37" s="135"/>
      <c r="L37" s="136" t="s">
        <v>31</v>
      </c>
    </row>
    <row r="38" spans="1:12" ht="266.25" customHeight="1" thickBot="1" x14ac:dyDescent="0.3">
      <c r="A38" s="1"/>
      <c r="B38" s="137"/>
      <c r="C38" s="134" t="s">
        <v>129</v>
      </c>
      <c r="D38" s="25" t="s">
        <v>130</v>
      </c>
      <c r="E38" s="26" t="s">
        <v>131</v>
      </c>
      <c r="F38" s="75" t="s">
        <v>132</v>
      </c>
      <c r="G38" s="27" t="s">
        <v>133</v>
      </c>
      <c r="H38" s="135"/>
      <c r="I38" s="81" t="s">
        <v>351</v>
      </c>
      <c r="J38" s="108">
        <v>1</v>
      </c>
      <c r="K38" s="135"/>
      <c r="L38" s="108">
        <v>1</v>
      </c>
    </row>
    <row r="39" spans="1:12" ht="283.5" customHeight="1" thickBot="1" x14ac:dyDescent="0.3">
      <c r="A39" s="1"/>
      <c r="B39" s="138" t="s">
        <v>134</v>
      </c>
      <c r="C39" s="134" t="s">
        <v>135</v>
      </c>
      <c r="D39" s="25" t="s">
        <v>136</v>
      </c>
      <c r="E39" s="26" t="s">
        <v>137</v>
      </c>
      <c r="F39" s="75" t="s">
        <v>138</v>
      </c>
      <c r="G39" s="27" t="s">
        <v>139</v>
      </c>
      <c r="H39" s="135"/>
      <c r="I39" s="81" t="s">
        <v>352</v>
      </c>
      <c r="J39" s="108">
        <v>1</v>
      </c>
      <c r="K39" s="135"/>
      <c r="L39" s="108">
        <v>1</v>
      </c>
    </row>
    <row r="40" spans="1:12" ht="352.5" customHeight="1" thickBot="1" x14ac:dyDescent="0.3">
      <c r="A40" s="1"/>
      <c r="B40" s="139"/>
      <c r="C40" s="140" t="s">
        <v>140</v>
      </c>
      <c r="D40" s="141" t="s">
        <v>141</v>
      </c>
      <c r="E40" s="142" t="s">
        <v>142</v>
      </c>
      <c r="F40" s="143" t="s">
        <v>138</v>
      </c>
      <c r="G40" s="144" t="s">
        <v>143</v>
      </c>
      <c r="H40" s="135"/>
      <c r="I40" s="82" t="s">
        <v>353</v>
      </c>
      <c r="J40" s="154">
        <v>1</v>
      </c>
      <c r="K40" s="114"/>
      <c r="L40" s="154">
        <v>1</v>
      </c>
    </row>
    <row r="41" spans="1:12" ht="135.75" customHeight="1" thickBot="1" x14ac:dyDescent="0.3">
      <c r="A41" s="1"/>
      <c r="B41" s="137"/>
      <c r="C41" s="145" t="s">
        <v>144</v>
      </c>
      <c r="D41" s="146" t="s">
        <v>145</v>
      </c>
      <c r="E41" s="147" t="s">
        <v>146</v>
      </c>
      <c r="F41" s="148" t="s">
        <v>138</v>
      </c>
      <c r="G41" s="149" t="s">
        <v>147</v>
      </c>
      <c r="H41" s="110"/>
      <c r="I41" s="69" t="s">
        <v>354</v>
      </c>
      <c r="J41" s="150" t="s">
        <v>31</v>
      </c>
      <c r="K41" s="110"/>
      <c r="L41" s="150" t="s">
        <v>31</v>
      </c>
    </row>
    <row r="42" spans="1:12" ht="215.25" customHeight="1" thickBot="1" x14ac:dyDescent="0.3">
      <c r="A42" s="1"/>
      <c r="B42" s="137" t="s">
        <v>148</v>
      </c>
      <c r="C42" s="145" t="s">
        <v>149</v>
      </c>
      <c r="D42" s="25" t="s">
        <v>150</v>
      </c>
      <c r="E42" s="26" t="s">
        <v>151</v>
      </c>
      <c r="F42" s="75" t="s">
        <v>152</v>
      </c>
      <c r="G42" s="151" t="s">
        <v>153</v>
      </c>
      <c r="H42" s="135"/>
      <c r="I42" s="67" t="s">
        <v>355</v>
      </c>
      <c r="J42" s="298">
        <v>1</v>
      </c>
      <c r="K42" s="135"/>
      <c r="L42" s="298">
        <v>1</v>
      </c>
    </row>
    <row r="43" spans="1:12" ht="192" customHeight="1" thickBot="1" x14ac:dyDescent="0.3">
      <c r="A43" s="1"/>
      <c r="B43" s="152"/>
      <c r="C43" s="145" t="s">
        <v>154</v>
      </c>
      <c r="D43" s="141" t="s">
        <v>155</v>
      </c>
      <c r="E43" s="142" t="s">
        <v>156</v>
      </c>
      <c r="F43" s="143" t="s">
        <v>157</v>
      </c>
      <c r="G43" s="153" t="s">
        <v>158</v>
      </c>
      <c r="H43" s="114"/>
      <c r="I43" s="67" t="s">
        <v>356</v>
      </c>
      <c r="J43" s="154">
        <v>1</v>
      </c>
      <c r="K43" s="114"/>
      <c r="L43" s="154">
        <v>1</v>
      </c>
    </row>
    <row r="44" spans="1:12" ht="90" customHeight="1" thickBot="1" x14ac:dyDescent="0.3">
      <c r="A44" s="1"/>
      <c r="B44" s="155"/>
      <c r="C44" s="145" t="s">
        <v>159</v>
      </c>
      <c r="D44" s="48" t="s">
        <v>160</v>
      </c>
      <c r="E44" s="49" t="s">
        <v>161</v>
      </c>
      <c r="F44" s="156" t="s">
        <v>138</v>
      </c>
      <c r="G44" s="50" t="s">
        <v>133</v>
      </c>
      <c r="I44" s="69" t="s">
        <v>357</v>
      </c>
      <c r="J44" s="299">
        <v>0.85699999999999998</v>
      </c>
      <c r="L44" s="299">
        <v>0.85699999999999998</v>
      </c>
    </row>
    <row r="45" spans="1:12" ht="153" customHeight="1" thickBot="1" x14ac:dyDescent="0.3">
      <c r="A45" s="1"/>
      <c r="B45" s="137" t="s">
        <v>162</v>
      </c>
      <c r="C45" s="145" t="s">
        <v>163</v>
      </c>
      <c r="D45" s="25" t="s">
        <v>164</v>
      </c>
      <c r="E45" s="68" t="s">
        <v>165</v>
      </c>
      <c r="F45" s="27" t="s">
        <v>166</v>
      </c>
      <c r="G45" s="27" t="s">
        <v>167</v>
      </c>
      <c r="I45" s="69" t="s">
        <v>358</v>
      </c>
      <c r="J45" s="300">
        <v>0.15</v>
      </c>
      <c r="L45" s="300">
        <v>0.15</v>
      </c>
    </row>
    <row r="46" spans="1:12" ht="183" customHeight="1" thickBot="1" x14ac:dyDescent="0.3">
      <c r="A46" s="1"/>
      <c r="B46" s="139"/>
      <c r="C46" s="145" t="s">
        <v>168</v>
      </c>
      <c r="D46" s="25" t="s">
        <v>169</v>
      </c>
      <c r="E46" s="68" t="s">
        <v>170</v>
      </c>
      <c r="F46" s="27" t="s">
        <v>171</v>
      </c>
      <c r="G46" s="27" t="s">
        <v>172</v>
      </c>
      <c r="I46" s="82" t="s">
        <v>359</v>
      </c>
      <c r="J46" s="154">
        <v>1</v>
      </c>
      <c r="L46" s="154">
        <v>1</v>
      </c>
    </row>
    <row r="47" spans="1:12" ht="231.75" customHeight="1" thickBot="1" x14ac:dyDescent="0.35">
      <c r="A47" s="1"/>
      <c r="B47" s="157"/>
      <c r="C47" s="145" t="s">
        <v>173</v>
      </c>
      <c r="D47" s="25" t="s">
        <v>174</v>
      </c>
      <c r="E47" s="26" t="s">
        <v>175</v>
      </c>
      <c r="F47" s="27" t="s">
        <v>176</v>
      </c>
      <c r="G47" s="27" t="s">
        <v>128</v>
      </c>
      <c r="I47" s="191" t="s">
        <v>360</v>
      </c>
      <c r="J47" s="40">
        <v>1</v>
      </c>
      <c r="K47" s="39"/>
      <c r="L47" s="40">
        <v>1</v>
      </c>
    </row>
    <row r="48" spans="1:12" ht="225" customHeight="1" thickBot="1" x14ac:dyDescent="0.35">
      <c r="A48" s="1"/>
      <c r="B48" s="158" t="s">
        <v>177</v>
      </c>
      <c r="C48" s="145" t="s">
        <v>178</v>
      </c>
      <c r="D48" s="25" t="s">
        <v>179</v>
      </c>
      <c r="E48" s="26" t="s">
        <v>180</v>
      </c>
      <c r="F48" s="75" t="s">
        <v>127</v>
      </c>
      <c r="G48" s="27" t="s">
        <v>181</v>
      </c>
      <c r="I48" s="69" t="s">
        <v>391</v>
      </c>
      <c r="J48" s="29">
        <v>0.8</v>
      </c>
      <c r="L48" s="29">
        <v>0.8</v>
      </c>
    </row>
    <row r="49" spans="1:12" ht="158.25" customHeight="1" thickBot="1" x14ac:dyDescent="0.3">
      <c r="A49" s="1"/>
      <c r="B49" s="137"/>
      <c r="C49" s="145" t="s">
        <v>182</v>
      </c>
      <c r="D49" s="25" t="s">
        <v>183</v>
      </c>
      <c r="E49" s="26" t="s">
        <v>184</v>
      </c>
      <c r="F49" s="75" t="s">
        <v>185</v>
      </c>
      <c r="G49" s="27" t="s">
        <v>186</v>
      </c>
      <c r="I49" s="69" t="s">
        <v>361</v>
      </c>
      <c r="J49" s="136" t="s">
        <v>31</v>
      </c>
      <c r="L49" s="136" t="s">
        <v>31</v>
      </c>
    </row>
    <row r="50" spans="1:12" ht="246.75" customHeight="1" thickBot="1" x14ac:dyDescent="0.3">
      <c r="A50" s="1"/>
      <c r="B50" s="139"/>
      <c r="C50" s="145" t="s">
        <v>187</v>
      </c>
      <c r="D50" s="25" t="s">
        <v>188</v>
      </c>
      <c r="E50" s="26" t="s">
        <v>189</v>
      </c>
      <c r="F50" s="75" t="s">
        <v>190</v>
      </c>
      <c r="G50" s="27" t="s">
        <v>191</v>
      </c>
      <c r="I50" s="69" t="s">
        <v>362</v>
      </c>
      <c r="J50" s="83">
        <v>1</v>
      </c>
      <c r="K50" s="33"/>
      <c r="L50" s="83">
        <v>1</v>
      </c>
    </row>
    <row r="51" spans="1:12" ht="42" customHeight="1" thickBot="1" x14ac:dyDescent="0.3">
      <c r="A51" s="1"/>
      <c r="B51" s="159" t="s">
        <v>192</v>
      </c>
      <c r="C51" s="160"/>
      <c r="D51" s="160"/>
      <c r="E51" s="160"/>
      <c r="F51" s="160"/>
      <c r="G51" s="161"/>
      <c r="I51" s="162" t="s">
        <v>363</v>
      </c>
      <c r="J51" s="302">
        <f>AVERAGE(J37:J50)</f>
        <v>0.89154545454545475</v>
      </c>
      <c r="K51" s="57"/>
      <c r="L51" s="163"/>
    </row>
    <row r="52" spans="1:12" s="89" customFormat="1" ht="9.75" customHeight="1" thickBot="1" x14ac:dyDescent="0.3">
      <c r="B52" s="164"/>
      <c r="C52" s="165"/>
      <c r="D52" s="166"/>
      <c r="E52" s="164"/>
      <c r="F52" s="164"/>
      <c r="G52" s="164"/>
      <c r="I52" s="167"/>
      <c r="J52" s="168"/>
      <c r="L52" s="168"/>
    </row>
    <row r="53" spans="1:12" ht="82.5" customHeight="1" thickBot="1" x14ac:dyDescent="0.3">
      <c r="A53" s="1"/>
      <c r="B53" s="169" t="s">
        <v>193</v>
      </c>
      <c r="C53" s="170"/>
      <c r="D53" s="170"/>
      <c r="E53" s="170"/>
      <c r="F53" s="170"/>
      <c r="G53" s="170"/>
      <c r="H53" s="171"/>
      <c r="I53" s="172" t="s">
        <v>348</v>
      </c>
      <c r="J53" s="173"/>
      <c r="K53" s="171"/>
      <c r="L53" s="173"/>
    </row>
    <row r="54" spans="1:12" ht="32.25" customHeight="1" thickBot="1" x14ac:dyDescent="0.3">
      <c r="A54" s="1"/>
      <c r="B54" s="174" t="s">
        <v>98</v>
      </c>
      <c r="C54" s="16" t="s">
        <v>3</v>
      </c>
      <c r="D54" s="17"/>
      <c r="E54" s="175" t="s">
        <v>194</v>
      </c>
      <c r="F54" s="175" t="s">
        <v>5</v>
      </c>
      <c r="G54" s="19" t="s">
        <v>6</v>
      </c>
      <c r="I54" s="176" t="s">
        <v>100</v>
      </c>
      <c r="J54" s="177" t="s">
        <v>101</v>
      </c>
      <c r="L54" s="177" t="s">
        <v>101</v>
      </c>
    </row>
    <row r="55" spans="1:12" ht="174" customHeight="1" thickBot="1" x14ac:dyDescent="0.3">
      <c r="A55" s="1"/>
      <c r="B55" s="178" t="s">
        <v>195</v>
      </c>
      <c r="C55" s="179" t="s">
        <v>196</v>
      </c>
      <c r="D55" s="104" t="s">
        <v>197</v>
      </c>
      <c r="E55" s="25" t="s">
        <v>198</v>
      </c>
      <c r="F55" s="27" t="s">
        <v>199</v>
      </c>
      <c r="G55" s="27" t="s">
        <v>200</v>
      </c>
      <c r="I55" s="303" t="s">
        <v>364</v>
      </c>
      <c r="J55" s="154" t="s">
        <v>31</v>
      </c>
      <c r="L55" s="154" t="s">
        <v>31</v>
      </c>
    </row>
    <row r="56" spans="1:12" ht="291" customHeight="1" thickBot="1" x14ac:dyDescent="0.3">
      <c r="A56" s="1"/>
      <c r="B56" s="180" t="s">
        <v>201</v>
      </c>
      <c r="C56" s="181" t="s">
        <v>202</v>
      </c>
      <c r="D56" s="25" t="s">
        <v>203</v>
      </c>
      <c r="E56" s="25" t="s">
        <v>204</v>
      </c>
      <c r="F56" s="27" t="s">
        <v>205</v>
      </c>
      <c r="G56" s="27" t="s">
        <v>191</v>
      </c>
      <c r="H56" s="110"/>
      <c r="I56" s="317" t="s">
        <v>392</v>
      </c>
      <c r="J56" s="136">
        <v>1</v>
      </c>
      <c r="K56" s="110"/>
      <c r="L56" s="136">
        <v>1</v>
      </c>
    </row>
    <row r="57" spans="1:12" ht="330" customHeight="1" thickBot="1" x14ac:dyDescent="0.3">
      <c r="A57" s="1"/>
      <c r="B57" s="182"/>
      <c r="C57" s="181" t="s">
        <v>206</v>
      </c>
      <c r="D57" s="25" t="s">
        <v>207</v>
      </c>
      <c r="E57" s="25" t="s">
        <v>208</v>
      </c>
      <c r="F57" s="27" t="s">
        <v>209</v>
      </c>
      <c r="G57" s="27" t="s">
        <v>191</v>
      </c>
      <c r="H57" s="114"/>
      <c r="I57" s="69" t="s">
        <v>365</v>
      </c>
      <c r="J57" s="83">
        <v>1</v>
      </c>
      <c r="K57" s="114"/>
      <c r="L57" s="83">
        <v>1</v>
      </c>
    </row>
    <row r="58" spans="1:12" ht="408.75" customHeight="1" thickBot="1" x14ac:dyDescent="0.3">
      <c r="A58" s="1"/>
      <c r="B58" s="182"/>
      <c r="C58" s="181" t="s">
        <v>210</v>
      </c>
      <c r="D58" s="25" t="s">
        <v>211</v>
      </c>
      <c r="E58" s="26" t="s">
        <v>212</v>
      </c>
      <c r="F58" s="27" t="s">
        <v>213</v>
      </c>
      <c r="G58" s="27" t="s">
        <v>191</v>
      </c>
      <c r="I58" s="305" t="s">
        <v>366</v>
      </c>
      <c r="J58" s="154">
        <v>1</v>
      </c>
      <c r="L58" s="154">
        <v>1</v>
      </c>
    </row>
    <row r="59" spans="1:12" ht="185.25" customHeight="1" thickBot="1" x14ac:dyDescent="0.35">
      <c r="A59" s="1"/>
      <c r="B59" s="180" t="s">
        <v>214</v>
      </c>
      <c r="C59" s="183" t="s">
        <v>215</v>
      </c>
      <c r="D59" s="25" t="s">
        <v>216</v>
      </c>
      <c r="E59" s="184" t="s">
        <v>217</v>
      </c>
      <c r="F59" s="27" t="s">
        <v>205</v>
      </c>
      <c r="G59" s="27" t="s">
        <v>218</v>
      </c>
      <c r="H59" s="110"/>
      <c r="I59" s="307" t="s">
        <v>368</v>
      </c>
      <c r="J59" s="150" t="s">
        <v>31</v>
      </c>
      <c r="K59" s="110"/>
      <c r="L59" s="150" t="s">
        <v>31</v>
      </c>
    </row>
    <row r="60" spans="1:12" ht="150" customHeight="1" thickBot="1" x14ac:dyDescent="0.3">
      <c r="A60" s="1"/>
      <c r="B60" s="185"/>
      <c r="C60" s="186" t="s">
        <v>219</v>
      </c>
      <c r="D60" s="25" t="s">
        <v>220</v>
      </c>
      <c r="E60" s="26" t="s">
        <v>221</v>
      </c>
      <c r="F60" s="27" t="s">
        <v>222</v>
      </c>
      <c r="G60" s="27" t="s">
        <v>223</v>
      </c>
      <c r="H60" s="114"/>
      <c r="I60" s="306" t="s">
        <v>367</v>
      </c>
      <c r="J60" s="150" t="s">
        <v>31</v>
      </c>
      <c r="K60" s="114"/>
      <c r="L60" s="150" t="s">
        <v>31</v>
      </c>
    </row>
    <row r="61" spans="1:12" ht="159.75" customHeight="1" thickBot="1" x14ac:dyDescent="0.3">
      <c r="A61" s="1"/>
      <c r="B61" s="188" t="s">
        <v>224</v>
      </c>
      <c r="C61" s="145" t="s">
        <v>225</v>
      </c>
      <c r="D61" s="25" t="s">
        <v>226</v>
      </c>
      <c r="E61" s="26" t="s">
        <v>227</v>
      </c>
      <c r="F61" s="27" t="s">
        <v>228</v>
      </c>
      <c r="G61" s="27" t="s">
        <v>229</v>
      </c>
      <c r="I61" s="308" t="s">
        <v>369</v>
      </c>
      <c r="J61" s="187">
        <v>1</v>
      </c>
      <c r="L61" s="187">
        <v>1</v>
      </c>
    </row>
    <row r="62" spans="1:12" ht="392.25" customHeight="1" thickBot="1" x14ac:dyDescent="0.35">
      <c r="A62" s="1"/>
      <c r="B62" s="189" t="s">
        <v>230</v>
      </c>
      <c r="C62" s="190" t="s">
        <v>231</v>
      </c>
      <c r="D62" s="25" t="s">
        <v>232</v>
      </c>
      <c r="E62" s="26" t="s">
        <v>233</v>
      </c>
      <c r="F62" s="27" t="s">
        <v>234</v>
      </c>
      <c r="G62" s="27" t="s">
        <v>235</v>
      </c>
      <c r="H62" s="110"/>
      <c r="I62" s="309" t="s">
        <v>370</v>
      </c>
      <c r="J62" s="310">
        <v>0.5</v>
      </c>
      <c r="K62" s="110"/>
      <c r="L62" s="310">
        <v>0.5</v>
      </c>
    </row>
    <row r="63" spans="1:12" ht="225" customHeight="1" thickBot="1" x14ac:dyDescent="0.35">
      <c r="A63" s="1"/>
      <c r="B63" s="192"/>
      <c r="C63" s="190" t="s">
        <v>236</v>
      </c>
      <c r="D63" s="25" t="s">
        <v>237</v>
      </c>
      <c r="E63" s="26" t="s">
        <v>238</v>
      </c>
      <c r="F63" s="27" t="s">
        <v>239</v>
      </c>
      <c r="G63" s="27" t="s">
        <v>240</v>
      </c>
      <c r="H63" s="114"/>
      <c r="I63" s="311" t="s">
        <v>371</v>
      </c>
      <c r="J63" s="83">
        <v>1</v>
      </c>
      <c r="K63" s="114"/>
      <c r="L63" s="83">
        <v>1</v>
      </c>
    </row>
    <row r="64" spans="1:12" ht="30" customHeight="1" thickBot="1" x14ac:dyDescent="0.3">
      <c r="A64" s="1"/>
      <c r="B64" s="193" t="s">
        <v>241</v>
      </c>
      <c r="C64" s="194"/>
      <c r="D64" s="194"/>
      <c r="E64" s="194"/>
      <c r="F64" s="194"/>
      <c r="G64" s="195"/>
      <c r="I64" s="196" t="s">
        <v>398</v>
      </c>
      <c r="J64" s="197">
        <f>AVERAGE(J55:J63)</f>
        <v>0.91666666666666663</v>
      </c>
      <c r="K64" s="171"/>
      <c r="L64" s="197"/>
    </row>
    <row r="65" spans="1:12" ht="14.25" customHeight="1" thickBot="1" x14ac:dyDescent="0.3">
      <c r="A65" s="1"/>
      <c r="B65" s="164"/>
      <c r="C65" s="165"/>
      <c r="D65" s="166"/>
      <c r="E65" s="164"/>
      <c r="F65" s="164"/>
      <c r="G65" s="164"/>
      <c r="I65" s="198"/>
      <c r="J65" s="199"/>
      <c r="L65" s="199"/>
    </row>
    <row r="66" spans="1:12" ht="125.25" customHeight="1" thickBot="1" x14ac:dyDescent="0.3">
      <c r="A66" s="1"/>
      <c r="B66" s="200" t="s">
        <v>242</v>
      </c>
      <c r="C66" s="201"/>
      <c r="D66" s="201"/>
      <c r="E66" s="201"/>
      <c r="F66" s="201"/>
      <c r="G66" s="201"/>
      <c r="I66" s="202" t="s">
        <v>397</v>
      </c>
      <c r="J66" s="203"/>
      <c r="L66" s="203"/>
    </row>
    <row r="67" spans="1:12" ht="36" customHeight="1" thickBot="1" x14ac:dyDescent="0.3">
      <c r="A67" s="1"/>
      <c r="B67" s="98" t="s">
        <v>98</v>
      </c>
      <c r="C67" s="16" t="s">
        <v>3</v>
      </c>
      <c r="D67" s="17"/>
      <c r="E67" s="204" t="s">
        <v>4</v>
      </c>
      <c r="F67" s="204" t="s">
        <v>5</v>
      </c>
      <c r="G67" s="205" t="s">
        <v>6</v>
      </c>
      <c r="H67" s="110"/>
      <c r="I67" s="206" t="s">
        <v>100</v>
      </c>
      <c r="J67" s="207" t="s">
        <v>101</v>
      </c>
      <c r="K67" s="110"/>
      <c r="L67" s="207" t="s">
        <v>101</v>
      </c>
    </row>
    <row r="68" spans="1:12" ht="119.25" customHeight="1" thickBot="1" x14ac:dyDescent="0.3">
      <c r="A68" s="1"/>
      <c r="B68" s="208"/>
      <c r="C68" s="209" t="s">
        <v>243</v>
      </c>
      <c r="D68" s="25" t="s">
        <v>244</v>
      </c>
      <c r="E68" s="26" t="s">
        <v>245</v>
      </c>
      <c r="F68" s="27" t="s">
        <v>246</v>
      </c>
      <c r="G68" s="27" t="s">
        <v>247</v>
      </c>
      <c r="H68" s="135"/>
      <c r="I68" s="301" t="s">
        <v>372</v>
      </c>
      <c r="J68" s="222" t="s">
        <v>31</v>
      </c>
      <c r="K68" s="135"/>
      <c r="L68" s="222" t="s">
        <v>31</v>
      </c>
    </row>
    <row r="69" spans="1:12" ht="268.5" customHeight="1" thickBot="1" x14ac:dyDescent="0.35">
      <c r="A69" s="1"/>
      <c r="B69" s="211" t="s">
        <v>248</v>
      </c>
      <c r="C69" s="212" t="s">
        <v>249</v>
      </c>
      <c r="D69" s="213" t="s">
        <v>250</v>
      </c>
      <c r="E69" s="26" t="s">
        <v>251</v>
      </c>
      <c r="F69" s="214" t="s">
        <v>252</v>
      </c>
      <c r="G69" s="214" t="s">
        <v>253</v>
      </c>
      <c r="H69" s="135"/>
      <c r="I69" s="292" t="s">
        <v>373</v>
      </c>
      <c r="J69" s="108">
        <v>1</v>
      </c>
      <c r="K69" s="135"/>
      <c r="L69" s="108">
        <v>1</v>
      </c>
    </row>
    <row r="70" spans="1:12" ht="122.25" customHeight="1" thickBot="1" x14ac:dyDescent="0.35">
      <c r="A70" s="1"/>
      <c r="B70" s="215"/>
      <c r="C70" s="216"/>
      <c r="D70" s="217"/>
      <c r="E70" s="26" t="s">
        <v>254</v>
      </c>
      <c r="F70" s="218"/>
      <c r="G70" s="218"/>
      <c r="H70" s="114"/>
      <c r="I70" s="305" t="s">
        <v>374</v>
      </c>
      <c r="J70" s="77" t="s">
        <v>31</v>
      </c>
      <c r="K70" s="114"/>
      <c r="L70" s="77" t="s">
        <v>31</v>
      </c>
    </row>
    <row r="71" spans="1:12" ht="226.5" customHeight="1" thickBot="1" x14ac:dyDescent="0.3">
      <c r="A71" s="1"/>
      <c r="B71" s="219" t="s">
        <v>255</v>
      </c>
      <c r="C71" s="220" t="s">
        <v>256</v>
      </c>
      <c r="D71" s="25" t="s">
        <v>257</v>
      </c>
      <c r="E71" s="26" t="s">
        <v>258</v>
      </c>
      <c r="F71" s="27" t="s">
        <v>259</v>
      </c>
      <c r="G71" s="27" t="s">
        <v>260</v>
      </c>
      <c r="H71" s="171"/>
      <c r="I71" s="313" t="s">
        <v>375</v>
      </c>
      <c r="J71" s="187">
        <v>1</v>
      </c>
      <c r="K71" s="171"/>
      <c r="L71" s="187">
        <v>1</v>
      </c>
    </row>
    <row r="72" spans="1:12" ht="151.5" customHeight="1" thickBot="1" x14ac:dyDescent="0.3">
      <c r="A72" s="1"/>
      <c r="B72" s="221" t="s">
        <v>261</v>
      </c>
      <c r="C72" s="209" t="s">
        <v>262</v>
      </c>
      <c r="D72" s="25" t="s">
        <v>263</v>
      </c>
      <c r="E72" s="26" t="s">
        <v>264</v>
      </c>
      <c r="F72" s="27" t="s">
        <v>265</v>
      </c>
      <c r="G72" s="27" t="s">
        <v>266</v>
      </c>
      <c r="I72" s="303" t="s">
        <v>376</v>
      </c>
      <c r="J72" s="154">
        <v>1</v>
      </c>
      <c r="L72" s="154">
        <v>1</v>
      </c>
    </row>
    <row r="73" spans="1:12" ht="285.75" customHeight="1" thickBot="1" x14ac:dyDescent="0.3">
      <c r="A73" s="1"/>
      <c r="B73" s="208"/>
      <c r="C73" s="209" t="s">
        <v>267</v>
      </c>
      <c r="D73" s="25" t="s">
        <v>268</v>
      </c>
      <c r="E73" s="26" t="s">
        <v>269</v>
      </c>
      <c r="F73" s="27" t="s">
        <v>270</v>
      </c>
      <c r="G73" s="27" t="s">
        <v>271</v>
      </c>
      <c r="H73" s="110"/>
      <c r="I73" s="191" t="s">
        <v>377</v>
      </c>
      <c r="J73" s="222" t="s">
        <v>31</v>
      </c>
      <c r="K73" s="110"/>
      <c r="L73" s="222" t="s">
        <v>31</v>
      </c>
    </row>
    <row r="74" spans="1:12" ht="113.25" customHeight="1" thickBot="1" x14ac:dyDescent="0.3">
      <c r="A74" s="1"/>
      <c r="B74" s="211" t="s">
        <v>272</v>
      </c>
      <c r="C74" s="209" t="s">
        <v>273</v>
      </c>
      <c r="D74" s="25" t="s">
        <v>274</v>
      </c>
      <c r="E74" s="26" t="s">
        <v>275</v>
      </c>
      <c r="F74" s="27" t="s">
        <v>276</v>
      </c>
      <c r="G74" s="27" t="s">
        <v>277</v>
      </c>
      <c r="H74" s="135"/>
      <c r="I74" s="312" t="s">
        <v>378</v>
      </c>
      <c r="J74" s="314" t="s">
        <v>31</v>
      </c>
      <c r="K74" s="135"/>
      <c r="L74" s="314" t="s">
        <v>31</v>
      </c>
    </row>
    <row r="75" spans="1:12" ht="165" customHeight="1" thickBot="1" x14ac:dyDescent="0.3">
      <c r="A75" s="1"/>
      <c r="B75" s="211"/>
      <c r="C75" s="209" t="s">
        <v>278</v>
      </c>
      <c r="D75" s="25" t="s">
        <v>279</v>
      </c>
      <c r="E75" s="26" t="s">
        <v>280</v>
      </c>
      <c r="F75" s="27" t="s">
        <v>270</v>
      </c>
      <c r="G75" s="27" t="s">
        <v>271</v>
      </c>
      <c r="H75" s="114"/>
      <c r="I75" s="305" t="s">
        <v>379</v>
      </c>
      <c r="J75" s="77" t="s">
        <v>31</v>
      </c>
      <c r="K75" s="114"/>
      <c r="L75" s="77" t="s">
        <v>31</v>
      </c>
    </row>
    <row r="76" spans="1:12" ht="163.5" customHeight="1" thickBot="1" x14ac:dyDescent="0.3">
      <c r="A76" s="1"/>
      <c r="B76" s="223" t="s">
        <v>281</v>
      </c>
      <c r="C76" s="209" t="s">
        <v>282</v>
      </c>
      <c r="D76" s="25" t="s">
        <v>283</v>
      </c>
      <c r="E76" s="26" t="s">
        <v>284</v>
      </c>
      <c r="F76" s="27" t="s">
        <v>285</v>
      </c>
      <c r="G76" s="27" t="s">
        <v>286</v>
      </c>
      <c r="H76" s="110"/>
      <c r="I76" s="301" t="s">
        <v>380</v>
      </c>
      <c r="J76" s="222" t="s">
        <v>31</v>
      </c>
      <c r="K76" s="110"/>
      <c r="L76" s="222" t="s">
        <v>31</v>
      </c>
    </row>
    <row r="77" spans="1:12" ht="105" customHeight="1" thickBot="1" x14ac:dyDescent="0.3">
      <c r="A77" s="1"/>
      <c r="B77" s="224"/>
      <c r="C77" s="209" t="s">
        <v>287</v>
      </c>
      <c r="D77" s="25" t="s">
        <v>288</v>
      </c>
      <c r="E77" s="26" t="s">
        <v>289</v>
      </c>
      <c r="F77" s="27" t="s">
        <v>290</v>
      </c>
      <c r="G77" s="27" t="s">
        <v>181</v>
      </c>
      <c r="H77" s="114"/>
      <c r="I77" s="305" t="s">
        <v>381</v>
      </c>
      <c r="J77" s="77" t="s">
        <v>31</v>
      </c>
      <c r="K77" s="114"/>
      <c r="L77" s="77" t="s">
        <v>31</v>
      </c>
    </row>
    <row r="78" spans="1:12" ht="27" customHeight="1" thickBot="1" x14ac:dyDescent="0.3">
      <c r="A78" s="1"/>
      <c r="B78" s="225" t="s">
        <v>291</v>
      </c>
      <c r="C78" s="226"/>
      <c r="D78" s="226"/>
      <c r="E78" s="226"/>
      <c r="F78" s="226"/>
      <c r="G78" s="227"/>
      <c r="H78" s="110"/>
      <c r="I78" s="315" t="s">
        <v>382</v>
      </c>
      <c r="J78" s="228">
        <f>AVERAGE(J68:J77)</f>
        <v>1</v>
      </c>
      <c r="K78" s="110"/>
      <c r="L78" s="228"/>
    </row>
    <row r="79" spans="1:12" s="89" customFormat="1" ht="11.25" customHeight="1" thickBot="1" x14ac:dyDescent="0.35">
      <c r="B79" s="229"/>
      <c r="C79" s="230"/>
      <c r="D79" s="231"/>
      <c r="I79" s="167"/>
      <c r="J79" s="168"/>
      <c r="L79" s="168"/>
    </row>
    <row r="80" spans="1:12" ht="50.25" customHeight="1" thickBot="1" x14ac:dyDescent="0.3">
      <c r="A80" s="1"/>
      <c r="B80" s="232" t="s">
        <v>292</v>
      </c>
      <c r="C80" s="233"/>
      <c r="D80" s="233"/>
      <c r="E80" s="233"/>
      <c r="F80" s="233"/>
      <c r="G80" s="233"/>
      <c r="I80" s="234" t="s">
        <v>121</v>
      </c>
      <c r="J80" s="235"/>
      <c r="K80" s="236"/>
      <c r="L80" s="235"/>
    </row>
    <row r="81" spans="1:12" ht="40.5" customHeight="1" thickBot="1" x14ac:dyDescent="0.3">
      <c r="A81" s="1"/>
      <c r="B81" s="98" t="s">
        <v>98</v>
      </c>
      <c r="C81" s="16" t="s">
        <v>3</v>
      </c>
      <c r="D81" s="17"/>
      <c r="E81" s="98" t="s">
        <v>4</v>
      </c>
      <c r="F81" s="98" t="s">
        <v>5</v>
      </c>
      <c r="G81" s="204" t="s">
        <v>6</v>
      </c>
      <c r="I81" s="206" t="s">
        <v>100</v>
      </c>
      <c r="J81" s="207" t="s">
        <v>101</v>
      </c>
      <c r="L81" s="207" t="s">
        <v>101</v>
      </c>
    </row>
    <row r="82" spans="1:12" ht="123.75" customHeight="1" thickBot="1" x14ac:dyDescent="0.3">
      <c r="A82" s="1"/>
      <c r="B82" s="237"/>
      <c r="C82" s="238" t="s">
        <v>293</v>
      </c>
      <c r="D82" s="25" t="s">
        <v>294</v>
      </c>
      <c r="E82" s="26" t="s">
        <v>295</v>
      </c>
      <c r="F82" s="27" t="s">
        <v>296</v>
      </c>
      <c r="G82" s="50" t="s">
        <v>297</v>
      </c>
      <c r="I82" s="301" t="s">
        <v>383</v>
      </c>
      <c r="J82" s="222">
        <v>0.7</v>
      </c>
      <c r="L82" s="222">
        <v>0.7</v>
      </c>
    </row>
    <row r="83" spans="1:12" ht="127.5" customHeight="1" thickBot="1" x14ac:dyDescent="0.35">
      <c r="A83" s="1"/>
      <c r="B83" s="239" t="s">
        <v>298</v>
      </c>
      <c r="C83" s="238" t="s">
        <v>299</v>
      </c>
      <c r="D83" s="25" t="s">
        <v>300</v>
      </c>
      <c r="E83" s="26" t="s">
        <v>301</v>
      </c>
      <c r="F83" s="27" t="s">
        <v>276</v>
      </c>
      <c r="G83" s="27" t="s">
        <v>271</v>
      </c>
      <c r="I83" s="312" t="s">
        <v>384</v>
      </c>
      <c r="J83" s="316">
        <v>0.2</v>
      </c>
      <c r="L83" s="316">
        <v>0.2</v>
      </c>
    </row>
    <row r="84" spans="1:12" ht="114" customHeight="1" thickBot="1" x14ac:dyDescent="0.3">
      <c r="A84" s="1"/>
      <c r="B84" s="240"/>
      <c r="C84" s="238" t="s">
        <v>302</v>
      </c>
      <c r="D84" s="25" t="s">
        <v>303</v>
      </c>
      <c r="E84" s="26" t="s">
        <v>304</v>
      </c>
      <c r="F84" s="27" t="s">
        <v>276</v>
      </c>
      <c r="G84" s="27" t="s">
        <v>305</v>
      </c>
      <c r="I84" s="107" t="s">
        <v>385</v>
      </c>
      <c r="J84" s="316">
        <v>0.41599999999999998</v>
      </c>
      <c r="L84" s="316">
        <v>0.41599999999999998</v>
      </c>
    </row>
    <row r="85" spans="1:12" ht="117" customHeight="1" thickBot="1" x14ac:dyDescent="0.3">
      <c r="A85" s="1"/>
      <c r="B85" s="237"/>
      <c r="C85" s="238" t="s">
        <v>306</v>
      </c>
      <c r="D85" s="25" t="s">
        <v>307</v>
      </c>
      <c r="E85" s="26" t="s">
        <v>308</v>
      </c>
      <c r="F85" s="27" t="s">
        <v>276</v>
      </c>
      <c r="G85" s="27" t="s">
        <v>223</v>
      </c>
      <c r="H85" s="110"/>
      <c r="I85" s="107" t="s">
        <v>386</v>
      </c>
      <c r="J85" s="316">
        <v>0.2</v>
      </c>
      <c r="K85" s="110"/>
      <c r="L85" s="316">
        <v>0.2</v>
      </c>
    </row>
    <row r="86" spans="1:12" ht="99.75" customHeight="1" thickBot="1" x14ac:dyDescent="0.3">
      <c r="A86" s="1"/>
      <c r="B86" s="241" t="s">
        <v>298</v>
      </c>
      <c r="C86" s="238" t="s">
        <v>309</v>
      </c>
      <c r="D86" s="25" t="s">
        <v>310</v>
      </c>
      <c r="E86" s="26" t="s">
        <v>311</v>
      </c>
      <c r="F86" s="27" t="s">
        <v>276</v>
      </c>
      <c r="G86" s="27" t="s">
        <v>223</v>
      </c>
      <c r="H86" s="135"/>
      <c r="I86" s="107" t="s">
        <v>387</v>
      </c>
      <c r="J86" s="314" t="s">
        <v>31</v>
      </c>
      <c r="K86" s="135"/>
      <c r="L86" s="314" t="s">
        <v>31</v>
      </c>
    </row>
    <row r="87" spans="1:12" ht="93.75" customHeight="1" thickBot="1" x14ac:dyDescent="0.3">
      <c r="A87" s="1"/>
      <c r="B87" s="240"/>
      <c r="C87" s="238" t="s">
        <v>312</v>
      </c>
      <c r="D87" s="25" t="s">
        <v>313</v>
      </c>
      <c r="E87" s="26" t="s">
        <v>314</v>
      </c>
      <c r="F87" s="27" t="s">
        <v>315</v>
      </c>
      <c r="G87" s="27" t="s">
        <v>316</v>
      </c>
      <c r="H87" s="114"/>
      <c r="I87" s="305" t="s">
        <v>388</v>
      </c>
      <c r="J87" s="77" t="s">
        <v>31</v>
      </c>
      <c r="K87" s="114"/>
      <c r="L87" s="77" t="s">
        <v>31</v>
      </c>
    </row>
    <row r="88" spans="1:12" ht="29.25" customHeight="1" thickBot="1" x14ac:dyDescent="0.3">
      <c r="A88" s="1"/>
      <c r="B88" s="242" t="s">
        <v>317</v>
      </c>
      <c r="C88" s="243"/>
      <c r="D88" s="243"/>
      <c r="E88" s="243"/>
      <c r="F88" s="243"/>
      <c r="G88" s="244"/>
      <c r="I88" s="245" t="s">
        <v>396</v>
      </c>
      <c r="J88" s="246">
        <f>AVERAGE(J82:J87)</f>
        <v>0.37899999999999995</v>
      </c>
      <c r="L88" s="246"/>
    </row>
    <row r="89" spans="1:12" x14ac:dyDescent="0.3">
      <c r="A89" s="1"/>
      <c r="I89" s="251"/>
    </row>
    <row r="90" spans="1:12" ht="18" thickBot="1" x14ac:dyDescent="0.35">
      <c r="A90" s="1"/>
      <c r="I90" s="251"/>
    </row>
    <row r="91" spans="1:12" ht="19.5" thickBot="1" x14ac:dyDescent="0.35">
      <c r="A91" s="1"/>
      <c r="I91" s="318" t="s">
        <v>394</v>
      </c>
      <c r="J91" s="319" t="s">
        <v>395</v>
      </c>
    </row>
    <row r="92" spans="1:12" ht="51.75" customHeight="1" thickBot="1" x14ac:dyDescent="0.4">
      <c r="A92" s="1"/>
      <c r="C92" s="252"/>
      <c r="D92" s="326" t="s">
        <v>318</v>
      </c>
      <c r="E92" s="327"/>
      <c r="F92" s="253" t="s">
        <v>101</v>
      </c>
      <c r="G92" s="253" t="s">
        <v>319</v>
      </c>
      <c r="I92" s="320">
        <f>COUNTIF($L$8:$L$87,"N/A")</f>
        <v>20</v>
      </c>
      <c r="J92" s="321" t="s">
        <v>31</v>
      </c>
      <c r="K92" s="135"/>
    </row>
    <row r="93" spans="1:12" ht="30.75" customHeight="1" x14ac:dyDescent="0.35">
      <c r="A93" s="1"/>
      <c r="C93" s="252"/>
      <c r="D93" s="254" t="s">
        <v>320</v>
      </c>
      <c r="E93" s="255" t="s">
        <v>321</v>
      </c>
      <c r="F93" s="256">
        <f>$J$25</f>
        <v>0.98733333333333329</v>
      </c>
      <c r="G93" s="257">
        <v>17</v>
      </c>
      <c r="I93" s="320">
        <f>COUNTIF($L$8:$L$87,"&gt;=90%")</f>
        <v>29</v>
      </c>
      <c r="J93" s="322" t="s">
        <v>322</v>
      </c>
      <c r="K93" s="135"/>
    </row>
    <row r="94" spans="1:12" ht="23.25" customHeight="1" thickBot="1" x14ac:dyDescent="0.4">
      <c r="A94" s="1"/>
      <c r="C94" s="252"/>
      <c r="D94" s="258" t="s">
        <v>323</v>
      </c>
      <c r="E94" s="259"/>
      <c r="F94" s="260"/>
      <c r="G94" s="261"/>
      <c r="I94" s="320">
        <f>COUNTIFS(L8:L88,"&gt;65%",L8:L88,"&lt;90%")</f>
        <v>6</v>
      </c>
      <c r="J94" s="323" t="s">
        <v>324</v>
      </c>
      <c r="K94" s="135"/>
    </row>
    <row r="95" spans="1:12" ht="30.75" customHeight="1" thickBot="1" x14ac:dyDescent="0.4">
      <c r="A95" s="1"/>
      <c r="C95" s="252"/>
      <c r="D95" s="262" t="s">
        <v>325</v>
      </c>
      <c r="E95" s="263"/>
      <c r="F95" s="264">
        <f>$J$33</f>
        <v>1</v>
      </c>
      <c r="G95" s="265">
        <v>4</v>
      </c>
      <c r="I95" s="324">
        <f>COUNTIF($L$8:$L$88,"&lt;=65%")</f>
        <v>5</v>
      </c>
      <c r="J95" s="325" t="s">
        <v>326</v>
      </c>
      <c r="K95" s="44"/>
    </row>
    <row r="96" spans="1:12" ht="30.75" customHeight="1" thickBot="1" x14ac:dyDescent="0.4">
      <c r="A96" s="1"/>
      <c r="C96" s="252"/>
      <c r="D96" s="254" t="s">
        <v>327</v>
      </c>
      <c r="E96" s="255"/>
      <c r="F96" s="266">
        <f>$J$51</f>
        <v>0.89154545454545475</v>
      </c>
      <c r="G96" s="267">
        <v>14</v>
      </c>
      <c r="I96" s="330">
        <f>SUM(I92:I95)</f>
        <v>60</v>
      </c>
      <c r="J96" s="331"/>
    </row>
    <row r="97" spans="1:12" ht="30.75" customHeight="1" thickBot="1" x14ac:dyDescent="0.3">
      <c r="A97" s="1"/>
      <c r="C97" s="252"/>
      <c r="D97" s="262" t="s">
        <v>328</v>
      </c>
      <c r="E97" s="268"/>
      <c r="F97" s="269">
        <f>$J$64</f>
        <v>0.91666666666666663</v>
      </c>
      <c r="G97" s="270">
        <v>9</v>
      </c>
      <c r="I97"/>
      <c r="J97"/>
    </row>
    <row r="98" spans="1:12" ht="30.75" customHeight="1" thickBot="1" x14ac:dyDescent="0.3">
      <c r="A98" s="1"/>
      <c r="C98" s="252"/>
      <c r="D98" s="262" t="s">
        <v>329</v>
      </c>
      <c r="E98" s="268"/>
      <c r="F98" s="271">
        <f>$J$78</f>
        <v>1</v>
      </c>
      <c r="G98" s="272">
        <v>10</v>
      </c>
      <c r="J98"/>
    </row>
    <row r="99" spans="1:12" ht="30.75" customHeight="1" thickBot="1" x14ac:dyDescent="0.3">
      <c r="A99" s="1"/>
      <c r="C99" s="252"/>
      <c r="D99" s="262" t="s">
        <v>330</v>
      </c>
      <c r="E99" s="263"/>
      <c r="F99" s="273">
        <f>J88</f>
        <v>0.37899999999999995</v>
      </c>
      <c r="G99" s="274">
        <v>6</v>
      </c>
      <c r="I99"/>
      <c r="J99"/>
    </row>
    <row r="100" spans="1:12" ht="30.75" customHeight="1" thickBot="1" x14ac:dyDescent="0.4">
      <c r="A100" s="1"/>
      <c r="C100" s="252"/>
      <c r="D100" s="275" t="s">
        <v>331</v>
      </c>
      <c r="E100" s="276"/>
      <c r="F100" s="277">
        <f>AVERAGE(L8:L88)</f>
        <v>0.88437750000000004</v>
      </c>
      <c r="G100" s="278">
        <f>SUM(G93:G99)</f>
        <v>60</v>
      </c>
      <c r="I100" s="328" t="s">
        <v>401</v>
      </c>
      <c r="J100" s="329"/>
      <c r="K100" s="329"/>
      <c r="L100" s="329"/>
    </row>
    <row r="101" spans="1:12" x14ac:dyDescent="0.3">
      <c r="A101" s="1"/>
      <c r="I101"/>
      <c r="J101"/>
    </row>
    <row r="102" spans="1:12" x14ac:dyDescent="0.3">
      <c r="A102" s="1"/>
      <c r="B102" s="279"/>
      <c r="C102" s="280"/>
      <c r="D102" s="281"/>
      <c r="E102" s="279"/>
      <c r="F102" s="279"/>
      <c r="G102" s="282"/>
      <c r="H102" s="283"/>
      <c r="I102" s="282"/>
      <c r="J102" s="282"/>
      <c r="K102" s="282"/>
      <c r="L102" s="282"/>
    </row>
    <row r="103" spans="1:12" x14ac:dyDescent="0.3">
      <c r="A103" s="1"/>
      <c r="I103"/>
      <c r="J103"/>
    </row>
    <row r="104" spans="1:12" x14ac:dyDescent="0.3">
      <c r="A104" s="1"/>
    </row>
    <row r="105" spans="1:12" x14ac:dyDescent="0.3">
      <c r="A105" s="1"/>
    </row>
    <row r="106" spans="1:12" x14ac:dyDescent="0.3">
      <c r="A106" s="1"/>
    </row>
    <row r="107" spans="1:12" x14ac:dyDescent="0.3">
      <c r="A107" s="1"/>
    </row>
    <row r="108" spans="1:12" s="247" customFormat="1" x14ac:dyDescent="0.3">
      <c r="A108" s="1"/>
      <c r="C108" s="248"/>
      <c r="D108" s="249"/>
      <c r="G108" s="250"/>
      <c r="H108"/>
      <c r="I108" s="4"/>
      <c r="J108" s="5"/>
      <c r="K108"/>
      <c r="L108"/>
    </row>
    <row r="109" spans="1:12" s="247" customFormat="1" x14ac:dyDescent="0.3">
      <c r="A109" s="1"/>
      <c r="C109" s="248"/>
      <c r="D109" s="249"/>
      <c r="G109" s="250"/>
      <c r="H109"/>
      <c r="I109" s="4"/>
      <c r="J109" s="5"/>
      <c r="K109"/>
      <c r="L109"/>
    </row>
    <row r="110" spans="1:12" s="247" customFormat="1" x14ac:dyDescent="0.3">
      <c r="A110" s="1"/>
      <c r="C110" s="248"/>
      <c r="D110" s="249"/>
      <c r="G110" s="250"/>
      <c r="H110"/>
      <c r="I110" s="4"/>
      <c r="J110" s="5"/>
      <c r="K110"/>
      <c r="L110"/>
    </row>
    <row r="111" spans="1:12" s="247" customFormat="1" x14ac:dyDescent="0.3">
      <c r="A111" s="1"/>
      <c r="C111" s="248"/>
      <c r="D111" s="249"/>
      <c r="G111" s="250"/>
      <c r="H111"/>
      <c r="I111" s="4"/>
      <c r="J111" s="5"/>
      <c r="K111"/>
      <c r="L111"/>
    </row>
    <row r="112" spans="1:12" s="247" customFormat="1" x14ac:dyDescent="0.3">
      <c r="A112" s="1"/>
      <c r="C112" s="248"/>
      <c r="D112" s="249"/>
      <c r="G112" s="250"/>
      <c r="H112"/>
      <c r="I112" s="4"/>
      <c r="J112" s="5"/>
      <c r="K112"/>
      <c r="L112"/>
    </row>
    <row r="113" spans="1:12" s="247" customFormat="1" x14ac:dyDescent="0.3">
      <c r="A113" s="1"/>
      <c r="C113" s="248"/>
      <c r="D113" s="249"/>
      <c r="G113" s="250"/>
      <c r="H113"/>
      <c r="I113" s="4"/>
      <c r="J113" s="5"/>
      <c r="K113"/>
      <c r="L113"/>
    </row>
    <row r="114" spans="1:12" s="247" customFormat="1" x14ac:dyDescent="0.3">
      <c r="A114" s="1"/>
      <c r="C114" s="248"/>
      <c r="D114" s="249"/>
      <c r="G114" s="250"/>
      <c r="H114"/>
      <c r="I114" s="4"/>
      <c r="J114" s="5"/>
      <c r="K114"/>
      <c r="L114"/>
    </row>
    <row r="115" spans="1:12" s="247" customFormat="1" x14ac:dyDescent="0.3">
      <c r="A115" s="1"/>
      <c r="C115" s="248"/>
      <c r="D115" s="249"/>
      <c r="G115" s="250"/>
      <c r="H115"/>
      <c r="I115" s="4"/>
      <c r="J115" s="5"/>
      <c r="K115"/>
      <c r="L115"/>
    </row>
    <row r="116" spans="1:12" s="247" customFormat="1" x14ac:dyDescent="0.3">
      <c r="A116" s="1"/>
      <c r="C116" s="248"/>
      <c r="D116" s="249"/>
      <c r="G116" s="250"/>
      <c r="H116"/>
      <c r="I116" s="4"/>
      <c r="J116" s="5"/>
      <c r="K116"/>
      <c r="L116"/>
    </row>
    <row r="117" spans="1:12" s="247" customFormat="1" x14ac:dyDescent="0.3">
      <c r="A117" s="1"/>
      <c r="C117" s="248"/>
      <c r="D117" s="249"/>
      <c r="G117" s="250"/>
      <c r="H117"/>
      <c r="I117" s="4"/>
      <c r="J117" s="5"/>
      <c r="K117"/>
      <c r="L117"/>
    </row>
    <row r="118" spans="1:12" s="247" customFormat="1" x14ac:dyDescent="0.3">
      <c r="A118" s="1"/>
      <c r="C118" s="248"/>
      <c r="D118" s="249"/>
      <c r="G118" s="250"/>
      <c r="H118"/>
      <c r="I118" s="4"/>
      <c r="J118" s="5"/>
      <c r="K118"/>
      <c r="L118"/>
    </row>
    <row r="119" spans="1:12" s="247" customFormat="1" x14ac:dyDescent="0.3">
      <c r="A119" s="1"/>
      <c r="C119" s="248"/>
      <c r="D119" s="249"/>
      <c r="G119" s="250"/>
      <c r="H119"/>
      <c r="I119" s="4"/>
      <c r="J119" s="5"/>
      <c r="K119"/>
      <c r="L119"/>
    </row>
    <row r="120" spans="1:12" s="247" customFormat="1" x14ac:dyDescent="0.3">
      <c r="A120" s="1"/>
      <c r="C120" s="248"/>
      <c r="D120" s="249"/>
      <c r="G120" s="250"/>
      <c r="H120"/>
      <c r="I120" s="4"/>
      <c r="J120" s="5"/>
      <c r="K120"/>
      <c r="L120"/>
    </row>
    <row r="121" spans="1:12" s="247" customFormat="1" x14ac:dyDescent="0.3">
      <c r="A121" s="1"/>
      <c r="C121" s="248"/>
      <c r="D121" s="249"/>
      <c r="G121" s="250"/>
      <c r="H121"/>
      <c r="I121" s="4"/>
      <c r="J121" s="5"/>
      <c r="K121"/>
      <c r="L121"/>
    </row>
    <row r="122" spans="1:12" s="247" customFormat="1" x14ac:dyDescent="0.3">
      <c r="A122" s="1"/>
      <c r="C122" s="248"/>
      <c r="D122" s="249"/>
      <c r="G122" s="250"/>
      <c r="H122"/>
      <c r="I122" s="4"/>
      <c r="J122" s="5"/>
      <c r="K122"/>
      <c r="L122"/>
    </row>
    <row r="123" spans="1:12" s="247" customFormat="1" x14ac:dyDescent="0.3">
      <c r="A123" s="1"/>
      <c r="C123" s="248"/>
      <c r="D123" s="249"/>
      <c r="G123" s="250"/>
      <c r="H123"/>
      <c r="I123" s="4"/>
      <c r="J123" s="5"/>
      <c r="K123"/>
      <c r="L123"/>
    </row>
    <row r="124" spans="1:12" s="247" customFormat="1" x14ac:dyDescent="0.3">
      <c r="A124" s="1"/>
      <c r="C124" s="248"/>
      <c r="D124" s="249"/>
      <c r="G124" s="250"/>
      <c r="H124"/>
      <c r="I124" s="4"/>
      <c r="J124" s="5"/>
      <c r="K124"/>
      <c r="L124"/>
    </row>
    <row r="125" spans="1:12" s="247" customFormat="1" x14ac:dyDescent="0.3">
      <c r="A125" s="1"/>
      <c r="C125" s="248"/>
      <c r="D125" s="249"/>
      <c r="G125" s="250"/>
      <c r="H125"/>
      <c r="I125" s="4"/>
      <c r="J125" s="5"/>
      <c r="K125"/>
      <c r="L125"/>
    </row>
    <row r="126" spans="1:12" s="247" customFormat="1" x14ac:dyDescent="0.3">
      <c r="A126" s="1"/>
      <c r="C126" s="248"/>
      <c r="D126" s="249"/>
      <c r="G126" s="250"/>
      <c r="H126"/>
      <c r="I126" s="4"/>
      <c r="J126" s="5"/>
      <c r="K126"/>
      <c r="L126"/>
    </row>
    <row r="127" spans="1:12" s="247" customFormat="1" x14ac:dyDescent="0.3">
      <c r="A127" s="1"/>
      <c r="C127" s="248"/>
      <c r="D127" s="249"/>
      <c r="G127" s="250"/>
      <c r="H127"/>
      <c r="I127" s="4"/>
      <c r="J127" s="5"/>
      <c r="K127"/>
      <c r="L127"/>
    </row>
    <row r="128" spans="1:12" s="247" customFormat="1" x14ac:dyDescent="0.3">
      <c r="A128" s="1"/>
      <c r="C128" s="248"/>
      <c r="D128" s="249"/>
      <c r="G128" s="250"/>
      <c r="H128"/>
      <c r="I128" s="4"/>
      <c r="J128" s="5"/>
      <c r="K128"/>
      <c r="L128"/>
    </row>
    <row r="129" spans="1:12" s="247" customFormat="1" x14ac:dyDescent="0.3">
      <c r="A129" s="1"/>
      <c r="C129" s="248"/>
      <c r="D129" s="249"/>
      <c r="G129" s="250"/>
      <c r="H129"/>
      <c r="I129" s="4"/>
      <c r="J129" s="5"/>
      <c r="K129"/>
      <c r="L129"/>
    </row>
    <row r="130" spans="1:12" s="247" customFormat="1" x14ac:dyDescent="0.3">
      <c r="A130" s="1"/>
      <c r="C130" s="248"/>
      <c r="D130" s="249"/>
      <c r="G130" s="250"/>
      <c r="H130"/>
      <c r="I130" s="4"/>
      <c r="J130" s="5"/>
      <c r="K130"/>
      <c r="L130"/>
    </row>
    <row r="131" spans="1:12" s="247" customFormat="1" x14ac:dyDescent="0.3">
      <c r="A131" s="1"/>
      <c r="C131" s="248"/>
      <c r="D131" s="249"/>
      <c r="G131" s="250"/>
      <c r="H131"/>
      <c r="I131" s="4"/>
      <c r="J131" s="5"/>
      <c r="K131"/>
      <c r="L131"/>
    </row>
    <row r="132" spans="1:12" s="247" customFormat="1" x14ac:dyDescent="0.3">
      <c r="A132" s="1"/>
      <c r="C132" s="248"/>
      <c r="D132" s="249"/>
      <c r="G132" s="250"/>
      <c r="H132"/>
      <c r="I132" s="4"/>
      <c r="J132" s="5"/>
      <c r="K132"/>
      <c r="L132"/>
    </row>
    <row r="133" spans="1:12" s="247" customFormat="1" x14ac:dyDescent="0.3">
      <c r="A133" s="1"/>
      <c r="C133" s="248"/>
      <c r="D133" s="249"/>
      <c r="G133" s="250"/>
      <c r="H133"/>
      <c r="I133" s="4"/>
      <c r="J133" s="5"/>
      <c r="K133"/>
      <c r="L133"/>
    </row>
    <row r="134" spans="1:12" s="247" customFormat="1" x14ac:dyDescent="0.3">
      <c r="A134" s="1"/>
      <c r="C134" s="248"/>
      <c r="D134" s="249"/>
      <c r="G134" s="250"/>
      <c r="H134"/>
      <c r="I134" s="4"/>
      <c r="J134" s="5"/>
      <c r="K134"/>
      <c r="L134"/>
    </row>
    <row r="135" spans="1:12" s="247" customFormat="1" x14ac:dyDescent="0.3">
      <c r="A135" s="1"/>
      <c r="C135" s="248"/>
      <c r="D135" s="249"/>
      <c r="G135" s="250"/>
      <c r="H135"/>
      <c r="I135" s="4"/>
      <c r="J135" s="5"/>
      <c r="K135"/>
      <c r="L135"/>
    </row>
    <row r="136" spans="1:12" s="247" customFormat="1" x14ac:dyDescent="0.3">
      <c r="A136" s="1"/>
      <c r="C136" s="248"/>
      <c r="D136" s="249"/>
      <c r="G136" s="250"/>
      <c r="H136"/>
      <c r="I136" s="4"/>
      <c r="J136" s="5"/>
      <c r="K136"/>
      <c r="L136"/>
    </row>
    <row r="137" spans="1:12" s="247" customFormat="1" x14ac:dyDescent="0.3">
      <c r="A137" s="1"/>
      <c r="C137" s="248"/>
      <c r="D137" s="249"/>
      <c r="G137" s="250"/>
      <c r="H137"/>
      <c r="I137" s="4"/>
      <c r="J137" s="5"/>
      <c r="K137"/>
      <c r="L137"/>
    </row>
    <row r="138" spans="1:12" s="247" customFormat="1" x14ac:dyDescent="0.3">
      <c r="A138" s="1"/>
      <c r="C138" s="248"/>
      <c r="D138" s="249"/>
      <c r="G138" s="250"/>
      <c r="H138"/>
      <c r="I138" s="4"/>
      <c r="J138" s="5"/>
      <c r="K138"/>
      <c r="L138"/>
    </row>
    <row r="139" spans="1:12" s="247" customFormat="1" x14ac:dyDescent="0.3">
      <c r="A139" s="1"/>
      <c r="C139" s="248"/>
      <c r="D139" s="249"/>
      <c r="G139" s="250"/>
      <c r="H139"/>
      <c r="I139" s="4"/>
      <c r="J139" s="5"/>
      <c r="K139"/>
      <c r="L139"/>
    </row>
    <row r="140" spans="1:12" s="247" customFormat="1" x14ac:dyDescent="0.3">
      <c r="A140" s="1"/>
      <c r="C140" s="248"/>
      <c r="D140" s="249"/>
      <c r="G140" s="250"/>
      <c r="H140"/>
      <c r="I140" s="4"/>
      <c r="J140" s="5"/>
      <c r="K140"/>
      <c r="L140"/>
    </row>
    <row r="141" spans="1:12" s="247" customFormat="1" x14ac:dyDescent="0.3">
      <c r="A141" s="1"/>
      <c r="C141" s="248"/>
      <c r="D141" s="249"/>
      <c r="G141" s="250"/>
      <c r="H141"/>
      <c r="I141" s="4"/>
      <c r="J141" s="5"/>
      <c r="K141"/>
      <c r="L141"/>
    </row>
    <row r="142" spans="1:12" s="247" customFormat="1" x14ac:dyDescent="0.3">
      <c r="A142" s="1"/>
      <c r="C142" s="248"/>
      <c r="D142" s="249"/>
      <c r="G142" s="250"/>
      <c r="H142"/>
      <c r="I142" s="4"/>
      <c r="J142" s="5"/>
      <c r="K142"/>
      <c r="L142"/>
    </row>
    <row r="143" spans="1:12" s="247" customFormat="1" x14ac:dyDescent="0.3">
      <c r="A143" s="1"/>
      <c r="C143" s="248"/>
      <c r="D143" s="249"/>
      <c r="G143" s="250"/>
      <c r="H143"/>
      <c r="I143" s="4"/>
      <c r="J143" s="5"/>
      <c r="K143"/>
      <c r="L143"/>
    </row>
    <row r="144" spans="1:12" s="247" customFormat="1" x14ac:dyDescent="0.3">
      <c r="A144" s="1"/>
      <c r="C144" s="248"/>
      <c r="D144" s="249"/>
      <c r="G144" s="250"/>
      <c r="H144"/>
      <c r="I144" s="4"/>
      <c r="J144" s="5"/>
      <c r="K144"/>
      <c r="L144"/>
    </row>
    <row r="145" spans="1:12" s="247" customFormat="1" x14ac:dyDescent="0.3">
      <c r="A145" s="1"/>
      <c r="C145" s="248"/>
      <c r="D145" s="249"/>
      <c r="G145" s="250"/>
      <c r="H145"/>
      <c r="I145" s="4"/>
      <c r="J145" s="5"/>
      <c r="K145"/>
      <c r="L145"/>
    </row>
    <row r="146" spans="1:12" s="247" customFormat="1" x14ac:dyDescent="0.3">
      <c r="A146" s="1"/>
      <c r="C146" s="248"/>
      <c r="D146" s="249"/>
      <c r="G146" s="250"/>
      <c r="H146"/>
      <c r="I146" s="4"/>
      <c r="J146" s="5"/>
      <c r="K146"/>
      <c r="L146"/>
    </row>
    <row r="147" spans="1:12" s="247" customFormat="1" x14ac:dyDescent="0.3">
      <c r="A147" s="1"/>
      <c r="C147" s="248"/>
      <c r="D147" s="249"/>
      <c r="G147" s="250"/>
      <c r="H147"/>
      <c r="I147" s="4"/>
      <c r="J147" s="5"/>
      <c r="K147"/>
      <c r="L147"/>
    </row>
    <row r="148" spans="1:12" s="247" customFormat="1" x14ac:dyDescent="0.3">
      <c r="A148" s="1"/>
      <c r="C148" s="248"/>
      <c r="D148" s="249"/>
      <c r="G148" s="250"/>
      <c r="H148"/>
      <c r="I148" s="4"/>
      <c r="J148" s="5"/>
      <c r="K148"/>
      <c r="L148"/>
    </row>
    <row r="149" spans="1:12" s="247" customFormat="1" x14ac:dyDescent="0.3">
      <c r="A149" s="1"/>
      <c r="C149" s="248"/>
      <c r="D149" s="249"/>
      <c r="G149" s="250"/>
      <c r="H149"/>
      <c r="I149" s="4"/>
      <c r="J149" s="5"/>
      <c r="K149"/>
      <c r="L149"/>
    </row>
    <row r="150" spans="1:12" s="247" customFormat="1" x14ac:dyDescent="0.3">
      <c r="A150" s="1"/>
      <c r="C150" s="248"/>
      <c r="D150" s="249"/>
      <c r="G150" s="250"/>
      <c r="H150"/>
      <c r="I150" s="4"/>
      <c r="J150" s="5"/>
      <c r="K150"/>
      <c r="L150"/>
    </row>
    <row r="151" spans="1:12" s="247" customFormat="1" x14ac:dyDescent="0.3">
      <c r="A151" s="1"/>
      <c r="C151" s="248"/>
      <c r="D151" s="249"/>
      <c r="G151" s="250"/>
      <c r="H151"/>
      <c r="I151" s="4"/>
      <c r="J151" s="5"/>
      <c r="K151"/>
      <c r="L151"/>
    </row>
    <row r="152" spans="1:12" s="247" customFormat="1" x14ac:dyDescent="0.3">
      <c r="A152" s="1"/>
      <c r="C152" s="248"/>
      <c r="D152" s="249"/>
      <c r="G152" s="250"/>
      <c r="H152"/>
      <c r="I152" s="4"/>
      <c r="J152" s="5"/>
      <c r="K152"/>
      <c r="L152"/>
    </row>
    <row r="153" spans="1:12" s="247" customFormat="1" x14ac:dyDescent="0.3">
      <c r="A153" s="1"/>
      <c r="C153" s="248"/>
      <c r="D153" s="249"/>
      <c r="G153" s="250"/>
      <c r="H153"/>
      <c r="I153" s="4"/>
      <c r="J153" s="5"/>
      <c r="K153"/>
      <c r="L153"/>
    </row>
    <row r="154" spans="1:12" s="247" customFormat="1" x14ac:dyDescent="0.3">
      <c r="A154" s="1"/>
      <c r="C154" s="248"/>
      <c r="D154" s="249"/>
      <c r="G154" s="250"/>
      <c r="H154"/>
      <c r="I154" s="4"/>
      <c r="J154" s="5"/>
      <c r="K154"/>
      <c r="L154"/>
    </row>
    <row r="155" spans="1:12" s="247" customFormat="1" x14ac:dyDescent="0.3">
      <c r="A155" s="1"/>
      <c r="C155" s="248"/>
      <c r="D155" s="249"/>
      <c r="G155" s="250"/>
      <c r="H155"/>
      <c r="I155" s="4"/>
      <c r="J155" s="5"/>
      <c r="K155"/>
      <c r="L155"/>
    </row>
    <row r="156" spans="1:12" s="247" customFormat="1" x14ac:dyDescent="0.3">
      <c r="A156" s="1"/>
      <c r="C156" s="248"/>
      <c r="D156" s="249"/>
      <c r="G156" s="250"/>
      <c r="H156"/>
      <c r="I156" s="4"/>
      <c r="J156" s="5"/>
      <c r="K156"/>
      <c r="L156"/>
    </row>
    <row r="157" spans="1:12" s="247" customFormat="1" x14ac:dyDescent="0.3">
      <c r="A157" s="1"/>
      <c r="C157" s="248"/>
      <c r="D157" s="249"/>
      <c r="G157" s="250"/>
      <c r="H157"/>
      <c r="I157" s="4"/>
      <c r="J157" s="5"/>
      <c r="K157"/>
      <c r="L157"/>
    </row>
    <row r="158" spans="1:12" s="247" customFormat="1" x14ac:dyDescent="0.3">
      <c r="A158" s="1"/>
      <c r="C158" s="248"/>
      <c r="D158" s="249"/>
      <c r="G158" s="250"/>
      <c r="H158"/>
      <c r="I158" s="4"/>
      <c r="J158" s="5"/>
      <c r="K158"/>
      <c r="L158"/>
    </row>
    <row r="159" spans="1:12" s="247" customFormat="1" x14ac:dyDescent="0.3">
      <c r="A159" s="1"/>
      <c r="C159" s="248"/>
      <c r="D159" s="249"/>
      <c r="G159" s="250"/>
      <c r="H159"/>
      <c r="I159" s="4"/>
      <c r="J159" s="5"/>
      <c r="K159"/>
      <c r="L159"/>
    </row>
    <row r="160" spans="1:12" s="247" customFormat="1" x14ac:dyDescent="0.3">
      <c r="A160" s="1"/>
      <c r="C160" s="248"/>
      <c r="D160" s="249"/>
      <c r="G160" s="250"/>
      <c r="H160"/>
      <c r="I160" s="4"/>
      <c r="J160" s="5"/>
      <c r="K160"/>
      <c r="L160"/>
    </row>
    <row r="161" spans="1:12" s="247" customFormat="1" x14ac:dyDescent="0.3">
      <c r="A161" s="1"/>
      <c r="C161" s="248"/>
      <c r="D161" s="249"/>
      <c r="G161" s="250"/>
      <c r="H161"/>
      <c r="I161" s="4"/>
      <c r="J161" s="5"/>
      <c r="K161"/>
      <c r="L161"/>
    </row>
    <row r="162" spans="1:12" s="247" customFormat="1" x14ac:dyDescent="0.3">
      <c r="A162" s="1"/>
      <c r="C162" s="248"/>
      <c r="D162" s="249"/>
      <c r="G162" s="250"/>
      <c r="H162"/>
      <c r="I162" s="4"/>
      <c r="J162" s="5"/>
      <c r="K162"/>
      <c r="L162"/>
    </row>
    <row r="163" spans="1:12" s="247" customFormat="1" x14ac:dyDescent="0.3">
      <c r="A163" s="1"/>
      <c r="C163" s="248"/>
      <c r="D163" s="249"/>
      <c r="G163" s="250"/>
      <c r="H163"/>
      <c r="I163" s="4"/>
      <c r="J163" s="5"/>
      <c r="K163"/>
      <c r="L163"/>
    </row>
    <row r="164" spans="1:12" s="247" customFormat="1" x14ac:dyDescent="0.3">
      <c r="A164" s="1"/>
      <c r="C164" s="248"/>
      <c r="D164" s="249"/>
      <c r="G164" s="250"/>
      <c r="H164"/>
      <c r="I164" s="4"/>
      <c r="J164" s="5"/>
      <c r="K164"/>
      <c r="L164"/>
    </row>
    <row r="165" spans="1:12" s="247" customFormat="1" x14ac:dyDescent="0.3">
      <c r="A165" s="1"/>
      <c r="C165" s="248"/>
      <c r="D165" s="249"/>
      <c r="G165" s="250"/>
      <c r="H165"/>
      <c r="I165" s="4"/>
      <c r="J165" s="5"/>
      <c r="K165"/>
      <c r="L165"/>
    </row>
    <row r="166" spans="1:12" s="247" customFormat="1" x14ac:dyDescent="0.3">
      <c r="A166" s="1"/>
      <c r="C166" s="248"/>
      <c r="D166" s="249"/>
      <c r="G166" s="250"/>
      <c r="H166"/>
      <c r="I166" s="4"/>
      <c r="J166" s="5"/>
      <c r="K166"/>
      <c r="L166"/>
    </row>
    <row r="167" spans="1:12" s="247" customFormat="1" x14ac:dyDescent="0.3">
      <c r="A167" s="1"/>
      <c r="C167" s="248"/>
      <c r="D167" s="249"/>
      <c r="G167" s="250"/>
      <c r="H167"/>
      <c r="I167" s="4"/>
      <c r="J167" s="5"/>
      <c r="K167"/>
      <c r="L167"/>
    </row>
    <row r="168" spans="1:12" s="247" customFormat="1" x14ac:dyDescent="0.3">
      <c r="A168" s="1"/>
      <c r="C168" s="248"/>
      <c r="D168" s="249"/>
      <c r="G168" s="250"/>
      <c r="H168"/>
      <c r="I168" s="4"/>
      <c r="J168" s="5"/>
      <c r="K168"/>
      <c r="L168"/>
    </row>
    <row r="169" spans="1:12" s="247" customFormat="1" x14ac:dyDescent="0.3">
      <c r="A169" s="1"/>
      <c r="C169" s="248"/>
      <c r="D169" s="249"/>
      <c r="G169" s="250"/>
      <c r="H169"/>
      <c r="I169" s="4"/>
      <c r="J169" s="5"/>
      <c r="K169"/>
      <c r="L169"/>
    </row>
    <row r="170" spans="1:12" s="247" customFormat="1" x14ac:dyDescent="0.3">
      <c r="A170" s="1"/>
      <c r="C170" s="248"/>
      <c r="D170" s="249"/>
      <c r="G170" s="250"/>
      <c r="H170"/>
      <c r="I170" s="4"/>
      <c r="J170" s="5"/>
      <c r="K170"/>
      <c r="L170"/>
    </row>
    <row r="171" spans="1:12" s="247" customFormat="1" x14ac:dyDescent="0.3">
      <c r="A171" s="1"/>
      <c r="C171" s="248"/>
      <c r="D171" s="249"/>
      <c r="G171" s="250"/>
      <c r="H171"/>
      <c r="I171" s="4"/>
      <c r="J171" s="5"/>
      <c r="K171"/>
      <c r="L171"/>
    </row>
    <row r="172" spans="1:12" s="247" customFormat="1" x14ac:dyDescent="0.3">
      <c r="A172" s="1"/>
      <c r="C172" s="248"/>
      <c r="D172" s="249"/>
      <c r="G172" s="250"/>
      <c r="H172"/>
      <c r="I172" s="4"/>
      <c r="J172" s="5"/>
      <c r="K172"/>
      <c r="L172"/>
    </row>
    <row r="173" spans="1:12" s="247" customFormat="1" x14ac:dyDescent="0.3">
      <c r="A173" s="1"/>
      <c r="C173" s="248"/>
      <c r="D173" s="249"/>
      <c r="G173" s="250"/>
      <c r="H173"/>
      <c r="I173" s="4"/>
      <c r="J173" s="5"/>
      <c r="K173"/>
      <c r="L173"/>
    </row>
    <row r="174" spans="1:12" s="247" customFormat="1" x14ac:dyDescent="0.3">
      <c r="A174" s="1"/>
      <c r="C174" s="248"/>
      <c r="D174" s="249"/>
      <c r="G174" s="250"/>
      <c r="H174"/>
      <c r="I174" s="4"/>
      <c r="J174" s="5"/>
      <c r="K174"/>
      <c r="L174"/>
    </row>
    <row r="175" spans="1:12" s="247" customFormat="1" x14ac:dyDescent="0.3">
      <c r="A175" s="1"/>
      <c r="C175" s="248"/>
      <c r="D175" s="249"/>
      <c r="G175" s="250"/>
      <c r="H175"/>
      <c r="I175" s="4"/>
      <c r="J175" s="5"/>
      <c r="K175"/>
      <c r="L175"/>
    </row>
    <row r="176" spans="1:12" s="247" customFormat="1" x14ac:dyDescent="0.3">
      <c r="A176" s="1"/>
      <c r="C176" s="248"/>
      <c r="D176" s="249"/>
      <c r="G176" s="250"/>
      <c r="H176"/>
      <c r="I176" s="4"/>
      <c r="J176" s="5"/>
      <c r="K176"/>
      <c r="L176"/>
    </row>
    <row r="177" spans="1:12" s="247" customFormat="1" x14ac:dyDescent="0.3">
      <c r="A177" s="1"/>
      <c r="C177" s="248"/>
      <c r="D177" s="249"/>
      <c r="G177" s="250"/>
      <c r="H177"/>
      <c r="I177" s="4"/>
      <c r="J177" s="5"/>
      <c r="K177"/>
      <c r="L177"/>
    </row>
    <row r="178" spans="1:12" s="247" customFormat="1" x14ac:dyDescent="0.3">
      <c r="A178" s="1"/>
      <c r="C178" s="248"/>
      <c r="D178" s="249"/>
      <c r="G178" s="250"/>
      <c r="H178"/>
      <c r="I178" s="4"/>
      <c r="J178" s="5"/>
      <c r="K178"/>
      <c r="L178"/>
    </row>
    <row r="179" spans="1:12" s="247" customFormat="1" x14ac:dyDescent="0.3">
      <c r="A179" s="1"/>
      <c r="C179" s="248"/>
      <c r="D179" s="249"/>
      <c r="G179" s="250"/>
      <c r="H179"/>
      <c r="I179" s="4"/>
      <c r="J179" s="5"/>
      <c r="K179"/>
      <c r="L179"/>
    </row>
    <row r="180" spans="1:12" s="247" customFormat="1" x14ac:dyDescent="0.3">
      <c r="A180" s="1"/>
      <c r="C180" s="248"/>
      <c r="D180" s="249"/>
      <c r="G180" s="250"/>
      <c r="H180"/>
      <c r="I180" s="4"/>
      <c r="J180" s="5"/>
      <c r="K180"/>
      <c r="L180"/>
    </row>
    <row r="181" spans="1:12" s="247" customFormat="1" x14ac:dyDescent="0.3">
      <c r="A181" s="1"/>
      <c r="C181" s="248"/>
      <c r="D181" s="249"/>
      <c r="G181" s="250"/>
      <c r="H181"/>
      <c r="I181" s="4"/>
      <c r="J181" s="5"/>
      <c r="K181"/>
      <c r="L181"/>
    </row>
    <row r="182" spans="1:12" s="247" customFormat="1" x14ac:dyDescent="0.3">
      <c r="A182" s="1"/>
      <c r="C182" s="248"/>
      <c r="D182" s="249"/>
      <c r="G182" s="250"/>
      <c r="H182"/>
      <c r="I182" s="4"/>
      <c r="J182" s="5"/>
      <c r="K182"/>
      <c r="L182"/>
    </row>
    <row r="183" spans="1:12" s="247" customFormat="1" x14ac:dyDescent="0.3">
      <c r="A183" s="1"/>
      <c r="C183" s="248"/>
      <c r="D183" s="249"/>
      <c r="G183" s="250"/>
      <c r="H183"/>
      <c r="I183" s="4"/>
      <c r="J183" s="5"/>
      <c r="K183"/>
      <c r="L183"/>
    </row>
    <row r="184" spans="1:12" s="247" customFormat="1" x14ac:dyDescent="0.3">
      <c r="A184" s="1"/>
      <c r="C184" s="248"/>
      <c r="D184" s="249"/>
      <c r="G184" s="250"/>
      <c r="H184"/>
      <c r="I184" s="4"/>
      <c r="J184" s="5"/>
      <c r="K184"/>
      <c r="L184"/>
    </row>
    <row r="185" spans="1:12" s="247" customFormat="1" x14ac:dyDescent="0.3">
      <c r="A185" s="1"/>
      <c r="C185" s="248"/>
      <c r="D185" s="249"/>
      <c r="G185" s="250"/>
      <c r="H185"/>
      <c r="I185" s="4"/>
      <c r="J185" s="5"/>
      <c r="K185"/>
      <c r="L185"/>
    </row>
    <row r="186" spans="1:12" s="247" customFormat="1" x14ac:dyDescent="0.3">
      <c r="A186" s="1"/>
      <c r="C186" s="248"/>
      <c r="D186" s="249"/>
      <c r="G186" s="250"/>
      <c r="H186"/>
      <c r="I186" s="4"/>
      <c r="J186" s="5"/>
      <c r="K186"/>
      <c r="L186"/>
    </row>
    <row r="187" spans="1:12" s="247" customFormat="1" x14ac:dyDescent="0.3">
      <c r="A187" s="1"/>
      <c r="C187" s="248"/>
      <c r="D187" s="249"/>
      <c r="G187" s="250"/>
      <c r="H187"/>
      <c r="I187" s="4"/>
      <c r="J187" s="5"/>
      <c r="K187"/>
      <c r="L187"/>
    </row>
    <row r="188" spans="1:12" s="247" customFormat="1" x14ac:dyDescent="0.3">
      <c r="A188" s="1"/>
      <c r="C188" s="248"/>
      <c r="D188" s="249"/>
      <c r="G188" s="250"/>
      <c r="H188"/>
      <c r="I188" s="4"/>
      <c r="J188" s="5"/>
      <c r="K188"/>
      <c r="L188"/>
    </row>
    <row r="189" spans="1:12" s="247" customFormat="1" x14ac:dyDescent="0.3">
      <c r="A189" s="1"/>
      <c r="C189" s="248"/>
      <c r="D189" s="249"/>
      <c r="G189" s="250"/>
      <c r="H189"/>
      <c r="I189" s="4"/>
      <c r="J189" s="5"/>
      <c r="K189"/>
      <c r="L189"/>
    </row>
    <row r="190" spans="1:12" s="247" customFormat="1" x14ac:dyDescent="0.3">
      <c r="A190" s="1"/>
      <c r="C190" s="248"/>
      <c r="D190" s="249"/>
      <c r="G190" s="250"/>
      <c r="H190"/>
      <c r="I190" s="4"/>
      <c r="J190" s="5"/>
      <c r="K190"/>
      <c r="L190"/>
    </row>
    <row r="191" spans="1:12" s="247" customFormat="1" x14ac:dyDescent="0.3">
      <c r="A191" s="1"/>
      <c r="C191" s="248"/>
      <c r="D191" s="249"/>
      <c r="G191" s="250"/>
      <c r="H191"/>
      <c r="I191" s="4"/>
      <c r="J191" s="5"/>
      <c r="K191"/>
      <c r="L191"/>
    </row>
    <row r="192" spans="1:12" s="247" customFormat="1" x14ac:dyDescent="0.3">
      <c r="A192" s="1"/>
      <c r="C192" s="248"/>
      <c r="D192" s="249"/>
      <c r="G192" s="250"/>
      <c r="H192"/>
      <c r="I192" s="4"/>
      <c r="J192" s="5"/>
      <c r="K192"/>
      <c r="L192"/>
    </row>
    <row r="193" spans="1:12" s="247" customFormat="1" x14ac:dyDescent="0.3">
      <c r="A193" s="1"/>
      <c r="C193" s="248"/>
      <c r="D193" s="249"/>
      <c r="G193" s="250"/>
      <c r="H193"/>
      <c r="I193" s="4"/>
      <c r="J193" s="5"/>
      <c r="K193"/>
      <c r="L193"/>
    </row>
    <row r="194" spans="1:12" s="247" customFormat="1" x14ac:dyDescent="0.3">
      <c r="A194" s="1"/>
      <c r="C194" s="248"/>
      <c r="D194" s="249"/>
      <c r="G194" s="250"/>
      <c r="H194"/>
      <c r="I194" s="4"/>
      <c r="J194" s="5"/>
      <c r="K194"/>
      <c r="L194"/>
    </row>
    <row r="195" spans="1:12" s="247" customFormat="1" x14ac:dyDescent="0.3">
      <c r="A195" s="1"/>
      <c r="C195" s="248"/>
      <c r="D195" s="249"/>
      <c r="G195" s="250"/>
      <c r="H195"/>
      <c r="I195" s="4"/>
      <c r="J195" s="5"/>
      <c r="K195"/>
      <c r="L195"/>
    </row>
    <row r="196" spans="1:12" s="247" customFormat="1" x14ac:dyDescent="0.3">
      <c r="A196" s="1"/>
      <c r="C196" s="248"/>
      <c r="D196" s="249"/>
      <c r="G196" s="250"/>
      <c r="H196"/>
      <c r="I196" s="4"/>
      <c r="J196" s="5"/>
      <c r="K196"/>
      <c r="L196"/>
    </row>
    <row r="197" spans="1:12" s="247" customFormat="1" x14ac:dyDescent="0.3">
      <c r="A197" s="1"/>
      <c r="C197" s="248"/>
      <c r="D197" s="249"/>
      <c r="G197" s="250"/>
      <c r="H197"/>
      <c r="I197" s="4"/>
      <c r="J197" s="5"/>
      <c r="K197"/>
      <c r="L197"/>
    </row>
    <row r="198" spans="1:12" s="247" customFormat="1" x14ac:dyDescent="0.3">
      <c r="A198" s="1"/>
      <c r="C198" s="248"/>
      <c r="D198" s="249"/>
      <c r="G198" s="250"/>
      <c r="H198"/>
      <c r="I198" s="4"/>
      <c r="J198" s="5"/>
      <c r="K198"/>
      <c r="L198"/>
    </row>
    <row r="199" spans="1:12" s="247" customFormat="1" x14ac:dyDescent="0.3">
      <c r="A199" s="1"/>
      <c r="C199" s="248"/>
      <c r="D199" s="249"/>
      <c r="G199" s="250"/>
      <c r="H199"/>
      <c r="I199" s="4"/>
      <c r="J199" s="5"/>
      <c r="K199"/>
      <c r="L199"/>
    </row>
    <row r="200" spans="1:12" s="247" customFormat="1" x14ac:dyDescent="0.3">
      <c r="A200" s="1"/>
      <c r="C200" s="248"/>
      <c r="D200" s="249"/>
      <c r="G200" s="250"/>
      <c r="H200"/>
      <c r="I200" s="4"/>
      <c r="J200" s="5"/>
      <c r="K200"/>
      <c r="L200"/>
    </row>
    <row r="201" spans="1:12" s="247" customFormat="1" x14ac:dyDescent="0.3">
      <c r="A201" s="1"/>
      <c r="C201" s="248"/>
      <c r="D201" s="249"/>
      <c r="G201" s="250"/>
      <c r="H201"/>
      <c r="I201" s="4"/>
      <c r="J201" s="5"/>
      <c r="K201"/>
      <c r="L201"/>
    </row>
    <row r="202" spans="1:12" s="247" customFormat="1" x14ac:dyDescent="0.3">
      <c r="A202" s="1"/>
      <c r="C202" s="248"/>
      <c r="D202" s="249"/>
      <c r="G202" s="250"/>
      <c r="H202"/>
      <c r="I202" s="4"/>
      <c r="J202" s="5"/>
      <c r="K202"/>
      <c r="L202"/>
    </row>
    <row r="203" spans="1:12" s="247" customFormat="1" x14ac:dyDescent="0.3">
      <c r="A203" s="1"/>
      <c r="C203" s="248"/>
      <c r="D203" s="249"/>
      <c r="G203" s="250"/>
      <c r="H203"/>
      <c r="I203" s="4"/>
      <c r="J203" s="5"/>
      <c r="K203"/>
      <c r="L203"/>
    </row>
    <row r="204" spans="1:12" s="247" customFormat="1" x14ac:dyDescent="0.3">
      <c r="A204" s="1"/>
      <c r="C204" s="248"/>
      <c r="D204" s="249"/>
      <c r="G204" s="250"/>
      <c r="H204"/>
      <c r="I204" s="4"/>
      <c r="J204" s="5"/>
      <c r="K204"/>
      <c r="L204"/>
    </row>
    <row r="205" spans="1:12" s="247" customFormat="1" x14ac:dyDescent="0.3">
      <c r="A205" s="1"/>
      <c r="C205" s="248"/>
      <c r="D205" s="249"/>
      <c r="G205" s="250"/>
      <c r="H205"/>
      <c r="I205" s="4"/>
      <c r="J205" s="5"/>
      <c r="K205"/>
      <c r="L205"/>
    </row>
    <row r="206" spans="1:12" s="247" customFormat="1" x14ac:dyDescent="0.3">
      <c r="A206" s="1"/>
      <c r="C206" s="248"/>
      <c r="D206" s="249"/>
      <c r="G206" s="250"/>
      <c r="H206"/>
      <c r="I206" s="4"/>
      <c r="J206" s="5"/>
      <c r="K206"/>
      <c r="L206"/>
    </row>
    <row r="207" spans="1:12" s="247" customFormat="1" x14ac:dyDescent="0.3">
      <c r="A207" s="1"/>
      <c r="C207" s="248"/>
      <c r="D207" s="249"/>
      <c r="G207" s="250"/>
      <c r="H207"/>
      <c r="I207" s="4"/>
      <c r="J207" s="5"/>
      <c r="K207"/>
      <c r="L207"/>
    </row>
    <row r="208" spans="1:12" s="247" customFormat="1" x14ac:dyDescent="0.3">
      <c r="A208" s="1"/>
      <c r="C208" s="248"/>
      <c r="D208" s="249"/>
      <c r="G208" s="250"/>
      <c r="H208"/>
      <c r="I208" s="4"/>
      <c r="J208" s="5"/>
      <c r="K208"/>
      <c r="L208"/>
    </row>
    <row r="209" spans="1:12" s="247" customFormat="1" x14ac:dyDescent="0.3">
      <c r="A209" s="1"/>
      <c r="C209" s="248"/>
      <c r="D209" s="249"/>
      <c r="G209" s="250"/>
      <c r="H209"/>
      <c r="I209" s="4"/>
      <c r="J209" s="5"/>
      <c r="K209"/>
      <c r="L209"/>
    </row>
    <row r="210" spans="1:12" s="247" customFormat="1" x14ac:dyDescent="0.3">
      <c r="A210" s="1"/>
      <c r="C210" s="248"/>
      <c r="D210" s="249"/>
      <c r="G210" s="250"/>
      <c r="H210"/>
      <c r="I210" s="4"/>
      <c r="J210" s="5"/>
      <c r="K210"/>
      <c r="L210"/>
    </row>
    <row r="211" spans="1:12" s="247" customFormat="1" x14ac:dyDescent="0.3">
      <c r="A211" s="1"/>
      <c r="C211" s="248"/>
      <c r="D211" s="249"/>
      <c r="G211" s="250"/>
      <c r="H211"/>
      <c r="I211" s="4"/>
      <c r="J211" s="5"/>
      <c r="K211"/>
      <c r="L211"/>
    </row>
    <row r="212" spans="1:12" s="247" customFormat="1" x14ac:dyDescent="0.3">
      <c r="A212" s="1"/>
      <c r="C212" s="248"/>
      <c r="D212" s="249"/>
      <c r="G212" s="250"/>
      <c r="H212"/>
      <c r="I212" s="4"/>
      <c r="J212" s="5"/>
      <c r="K212"/>
      <c r="L212"/>
    </row>
    <row r="213" spans="1:12" s="247" customFormat="1" x14ac:dyDescent="0.3">
      <c r="A213" s="1"/>
      <c r="C213" s="248"/>
      <c r="D213" s="249"/>
      <c r="G213" s="250"/>
      <c r="H213"/>
      <c r="I213" s="4"/>
      <c r="J213" s="5"/>
      <c r="K213"/>
      <c r="L213"/>
    </row>
    <row r="214" spans="1:12" s="247" customFormat="1" x14ac:dyDescent="0.3">
      <c r="A214" s="1"/>
      <c r="C214" s="248"/>
      <c r="D214" s="249"/>
      <c r="G214" s="250"/>
      <c r="H214"/>
      <c r="I214" s="4"/>
      <c r="J214" s="5"/>
      <c r="K214"/>
      <c r="L214"/>
    </row>
    <row r="215" spans="1:12" s="247" customFormat="1" x14ac:dyDescent="0.3">
      <c r="A215" s="1"/>
      <c r="C215" s="248"/>
      <c r="D215" s="249"/>
      <c r="G215" s="250"/>
      <c r="H215"/>
      <c r="I215" s="4"/>
      <c r="J215" s="5"/>
      <c r="K215"/>
      <c r="L215"/>
    </row>
    <row r="216" spans="1:12" s="247" customFormat="1" x14ac:dyDescent="0.3">
      <c r="A216" s="1"/>
      <c r="C216" s="248"/>
      <c r="D216" s="249"/>
      <c r="G216" s="250"/>
      <c r="H216"/>
      <c r="I216" s="4"/>
      <c r="J216" s="5"/>
      <c r="K216"/>
      <c r="L216"/>
    </row>
    <row r="217" spans="1:12" s="247" customFormat="1" x14ac:dyDescent="0.3">
      <c r="A217" s="1"/>
      <c r="C217" s="248"/>
      <c r="D217" s="249"/>
      <c r="G217" s="250"/>
      <c r="H217"/>
      <c r="I217" s="4"/>
      <c r="J217" s="5"/>
      <c r="K217"/>
      <c r="L217"/>
    </row>
    <row r="218" spans="1:12" s="247" customFormat="1" x14ac:dyDescent="0.3">
      <c r="A218" s="1"/>
      <c r="C218" s="248"/>
      <c r="D218" s="249"/>
      <c r="G218" s="250"/>
      <c r="H218"/>
      <c r="I218" s="4"/>
      <c r="J218" s="5"/>
      <c r="K218"/>
      <c r="L218"/>
    </row>
    <row r="219" spans="1:12" s="247" customFormat="1" x14ac:dyDescent="0.3">
      <c r="A219" s="1"/>
      <c r="C219" s="248"/>
      <c r="D219" s="249"/>
      <c r="G219" s="250"/>
      <c r="H219"/>
      <c r="I219" s="4"/>
      <c r="J219" s="5"/>
      <c r="K219"/>
      <c r="L219"/>
    </row>
    <row r="220" spans="1:12" s="247" customFormat="1" x14ac:dyDescent="0.3">
      <c r="A220" s="1"/>
      <c r="C220" s="248"/>
      <c r="D220" s="249"/>
      <c r="G220" s="250"/>
      <c r="H220"/>
      <c r="I220" s="4"/>
      <c r="J220" s="5"/>
      <c r="K220"/>
      <c r="L220"/>
    </row>
    <row r="221" spans="1:12" s="247" customFormat="1" x14ac:dyDescent="0.3">
      <c r="A221" s="1"/>
      <c r="C221" s="248"/>
      <c r="D221" s="249"/>
      <c r="G221" s="250"/>
      <c r="H221"/>
      <c r="I221" s="4"/>
      <c r="J221" s="5"/>
      <c r="K221"/>
      <c r="L221"/>
    </row>
    <row r="222" spans="1:12" s="247" customFormat="1" x14ac:dyDescent="0.3">
      <c r="A222" s="1"/>
      <c r="C222" s="248"/>
      <c r="D222" s="249"/>
      <c r="G222" s="250"/>
      <c r="H222"/>
      <c r="I222" s="4"/>
      <c r="J222" s="5"/>
      <c r="K222"/>
      <c r="L222"/>
    </row>
    <row r="223" spans="1:12" s="247" customFormat="1" x14ac:dyDescent="0.3">
      <c r="A223" s="1"/>
      <c r="C223" s="248"/>
      <c r="D223" s="249"/>
      <c r="G223" s="250"/>
      <c r="H223"/>
      <c r="I223" s="4"/>
      <c r="J223" s="5"/>
      <c r="K223"/>
      <c r="L223"/>
    </row>
    <row r="224" spans="1:12" s="247" customFormat="1" x14ac:dyDescent="0.3">
      <c r="A224" s="1"/>
      <c r="C224" s="248"/>
      <c r="D224" s="249"/>
      <c r="G224" s="250"/>
      <c r="H224"/>
      <c r="I224" s="4"/>
      <c r="J224" s="5"/>
      <c r="K224"/>
      <c r="L224"/>
    </row>
    <row r="225" spans="1:12" s="247" customFormat="1" x14ac:dyDescent="0.3">
      <c r="A225" s="1"/>
      <c r="C225" s="248"/>
      <c r="D225" s="249"/>
      <c r="G225" s="250"/>
      <c r="H225"/>
      <c r="I225" s="4"/>
      <c r="J225" s="5"/>
      <c r="K225"/>
      <c r="L225"/>
    </row>
    <row r="226" spans="1:12" s="247" customFormat="1" x14ac:dyDescent="0.3">
      <c r="A226" s="1"/>
      <c r="C226" s="248"/>
      <c r="D226" s="249"/>
      <c r="G226" s="250"/>
      <c r="H226"/>
      <c r="I226" s="4"/>
      <c r="J226" s="5"/>
      <c r="K226"/>
      <c r="L226"/>
    </row>
    <row r="227" spans="1:12" s="247" customFormat="1" x14ac:dyDescent="0.3">
      <c r="A227" s="1"/>
      <c r="C227" s="248"/>
      <c r="D227" s="249"/>
      <c r="G227" s="250"/>
      <c r="H227"/>
      <c r="I227" s="4"/>
      <c r="J227" s="5"/>
      <c r="K227"/>
      <c r="L227"/>
    </row>
    <row r="228" spans="1:12" s="247" customFormat="1" x14ac:dyDescent="0.3">
      <c r="A228" s="1"/>
      <c r="C228" s="248"/>
      <c r="D228" s="249"/>
      <c r="G228" s="250"/>
      <c r="H228"/>
      <c r="I228" s="4"/>
      <c r="J228" s="5"/>
      <c r="K228"/>
      <c r="L228"/>
    </row>
    <row r="229" spans="1:12" s="247" customFormat="1" x14ac:dyDescent="0.3">
      <c r="A229" s="1"/>
      <c r="C229" s="248"/>
      <c r="D229" s="249"/>
      <c r="G229" s="250"/>
      <c r="H229"/>
      <c r="I229" s="4"/>
      <c r="J229" s="5"/>
      <c r="K229"/>
      <c r="L229"/>
    </row>
    <row r="230" spans="1:12" s="247" customFormat="1" x14ac:dyDescent="0.3">
      <c r="A230" s="1"/>
      <c r="C230" s="248"/>
      <c r="D230" s="249"/>
      <c r="G230" s="250"/>
      <c r="H230"/>
      <c r="I230" s="4"/>
      <c r="J230" s="5"/>
      <c r="K230"/>
      <c r="L230"/>
    </row>
    <row r="231" spans="1:12" s="247" customFormat="1" x14ac:dyDescent="0.3">
      <c r="A231" s="1"/>
      <c r="C231" s="248"/>
      <c r="D231" s="249"/>
      <c r="G231" s="250"/>
      <c r="H231"/>
      <c r="I231" s="4"/>
      <c r="J231" s="5"/>
      <c r="K231"/>
      <c r="L231"/>
    </row>
    <row r="232" spans="1:12" s="247" customFormat="1" x14ac:dyDescent="0.3">
      <c r="A232" s="1"/>
      <c r="C232" s="248"/>
      <c r="D232" s="249"/>
      <c r="G232" s="250"/>
      <c r="H232"/>
      <c r="I232" s="4"/>
      <c r="J232" s="5"/>
      <c r="K232"/>
      <c r="L232"/>
    </row>
    <row r="233" spans="1:12" s="247" customFormat="1" x14ac:dyDescent="0.3">
      <c r="A233" s="1"/>
      <c r="C233" s="248"/>
      <c r="D233" s="249"/>
      <c r="G233" s="250"/>
      <c r="H233"/>
      <c r="I233" s="4"/>
      <c r="J233" s="5"/>
      <c r="K233"/>
      <c r="L233"/>
    </row>
    <row r="234" spans="1:12" s="247" customFormat="1" x14ac:dyDescent="0.3">
      <c r="A234" s="1"/>
      <c r="C234" s="248"/>
      <c r="D234" s="249"/>
      <c r="G234" s="250"/>
      <c r="H234"/>
      <c r="I234" s="4"/>
      <c r="J234" s="5"/>
      <c r="K234"/>
      <c r="L234"/>
    </row>
    <row r="235" spans="1:12" s="247" customFormat="1" x14ac:dyDescent="0.3">
      <c r="A235" s="1"/>
      <c r="C235" s="248"/>
      <c r="D235" s="249"/>
      <c r="G235" s="250"/>
      <c r="H235"/>
      <c r="I235" s="4"/>
      <c r="J235" s="5"/>
      <c r="K235"/>
      <c r="L235"/>
    </row>
    <row r="236" spans="1:12" s="247" customFormat="1" x14ac:dyDescent="0.3">
      <c r="A236" s="1"/>
      <c r="C236" s="248"/>
      <c r="D236" s="249"/>
      <c r="G236" s="250"/>
      <c r="H236"/>
      <c r="I236" s="4"/>
      <c r="J236" s="5"/>
      <c r="K236"/>
      <c r="L236"/>
    </row>
    <row r="237" spans="1:12" s="247" customFormat="1" x14ac:dyDescent="0.3">
      <c r="A237" s="1"/>
      <c r="C237" s="248"/>
      <c r="D237" s="249"/>
      <c r="G237" s="250"/>
      <c r="H237"/>
      <c r="I237" s="4"/>
      <c r="J237" s="5"/>
      <c r="K237"/>
      <c r="L237"/>
    </row>
    <row r="238" spans="1:12" s="247" customFormat="1" x14ac:dyDescent="0.3">
      <c r="A238" s="1"/>
      <c r="C238" s="248"/>
      <c r="D238" s="249"/>
      <c r="G238" s="250"/>
      <c r="H238"/>
      <c r="I238" s="4"/>
      <c r="J238" s="5"/>
      <c r="K238"/>
      <c r="L238"/>
    </row>
    <row r="239" spans="1:12" s="247" customFormat="1" x14ac:dyDescent="0.3">
      <c r="A239" s="1"/>
      <c r="C239" s="248"/>
      <c r="D239" s="249"/>
      <c r="G239" s="250"/>
      <c r="H239"/>
      <c r="I239" s="4"/>
      <c r="J239" s="5"/>
      <c r="K239"/>
      <c r="L239"/>
    </row>
    <row r="240" spans="1:12" s="247" customFormat="1" x14ac:dyDescent="0.3">
      <c r="A240" s="1"/>
      <c r="C240" s="248"/>
      <c r="D240" s="249"/>
      <c r="G240" s="250"/>
      <c r="H240"/>
      <c r="I240" s="4"/>
      <c r="J240" s="5"/>
      <c r="K240"/>
      <c r="L240"/>
    </row>
    <row r="241" spans="1:12" s="247" customFormat="1" x14ac:dyDescent="0.3">
      <c r="A241" s="1"/>
      <c r="C241" s="248"/>
      <c r="D241" s="249"/>
      <c r="G241" s="250"/>
      <c r="H241"/>
      <c r="I241" s="4"/>
      <c r="J241" s="5"/>
      <c r="K241"/>
      <c r="L241"/>
    </row>
    <row r="242" spans="1:12" s="247" customFormat="1" x14ac:dyDescent="0.3">
      <c r="A242" s="1"/>
      <c r="C242" s="248"/>
      <c r="D242" s="249"/>
      <c r="G242" s="250"/>
      <c r="H242"/>
      <c r="I242" s="4"/>
      <c r="J242" s="5"/>
      <c r="K242"/>
      <c r="L242"/>
    </row>
    <row r="243" spans="1:12" s="247" customFormat="1" x14ac:dyDescent="0.3">
      <c r="A243" s="1"/>
      <c r="C243" s="248"/>
      <c r="D243" s="249"/>
      <c r="G243" s="250"/>
      <c r="H243"/>
      <c r="I243" s="4"/>
      <c r="J243" s="5"/>
      <c r="K243"/>
      <c r="L243"/>
    </row>
    <row r="244" spans="1:12" s="247" customFormat="1" x14ac:dyDescent="0.3">
      <c r="A244" s="1"/>
      <c r="C244" s="248"/>
      <c r="D244" s="249"/>
      <c r="G244" s="250"/>
      <c r="H244"/>
      <c r="I244" s="4"/>
      <c r="J244" s="5"/>
      <c r="K244"/>
      <c r="L244"/>
    </row>
    <row r="245" spans="1:12" s="247" customFormat="1" x14ac:dyDescent="0.3">
      <c r="A245" s="1"/>
      <c r="C245" s="248"/>
      <c r="D245" s="249"/>
      <c r="G245" s="250"/>
      <c r="H245"/>
      <c r="I245" s="4"/>
      <c r="J245" s="5"/>
      <c r="K245"/>
      <c r="L245"/>
    </row>
    <row r="246" spans="1:12" s="247" customFormat="1" x14ac:dyDescent="0.3">
      <c r="A246" s="1"/>
      <c r="C246" s="248"/>
      <c r="D246" s="249"/>
      <c r="G246" s="250"/>
      <c r="H246"/>
      <c r="I246" s="4"/>
      <c r="J246" s="5"/>
      <c r="K246"/>
      <c r="L246"/>
    </row>
    <row r="247" spans="1:12" s="247" customFormat="1" x14ac:dyDescent="0.3">
      <c r="A247" s="1"/>
      <c r="C247" s="248"/>
      <c r="D247" s="249"/>
      <c r="G247" s="250"/>
      <c r="H247"/>
      <c r="I247" s="4"/>
      <c r="J247" s="5"/>
      <c r="K247"/>
      <c r="L247"/>
    </row>
    <row r="248" spans="1:12" s="247" customFormat="1" x14ac:dyDescent="0.3">
      <c r="A248" s="1"/>
      <c r="C248" s="248"/>
      <c r="D248" s="249"/>
      <c r="G248" s="250"/>
      <c r="H248"/>
      <c r="I248" s="4"/>
      <c r="J248" s="5"/>
      <c r="K248"/>
      <c r="L248"/>
    </row>
    <row r="249" spans="1:12" s="247" customFormat="1" x14ac:dyDescent="0.3">
      <c r="A249" s="1"/>
      <c r="C249" s="248"/>
      <c r="D249" s="249"/>
      <c r="G249" s="250"/>
      <c r="H249"/>
      <c r="I249" s="4"/>
      <c r="J249" s="5"/>
      <c r="K249"/>
      <c r="L249"/>
    </row>
    <row r="250" spans="1:12" s="247" customFormat="1" x14ac:dyDescent="0.3">
      <c r="A250" s="1"/>
      <c r="C250" s="248"/>
      <c r="D250" s="249"/>
      <c r="G250" s="250"/>
      <c r="H250"/>
      <c r="I250" s="4"/>
      <c r="J250" s="5"/>
      <c r="K250"/>
      <c r="L250"/>
    </row>
    <row r="251" spans="1:12" s="247" customFormat="1" x14ac:dyDescent="0.3">
      <c r="A251" s="1"/>
      <c r="C251" s="248"/>
      <c r="D251" s="249"/>
      <c r="G251" s="250"/>
      <c r="H251"/>
      <c r="I251" s="4"/>
      <c r="J251" s="5"/>
      <c r="K251"/>
      <c r="L251"/>
    </row>
    <row r="252" spans="1:12" s="247" customFormat="1" x14ac:dyDescent="0.3">
      <c r="A252" s="1"/>
      <c r="C252" s="248"/>
      <c r="D252" s="249"/>
      <c r="G252" s="250"/>
      <c r="H252"/>
      <c r="I252" s="4"/>
      <c r="J252" s="5"/>
      <c r="K252"/>
      <c r="L252"/>
    </row>
    <row r="253" spans="1:12" s="247" customFormat="1" x14ac:dyDescent="0.3">
      <c r="A253" s="1"/>
      <c r="C253" s="248"/>
      <c r="D253" s="249"/>
      <c r="G253" s="250"/>
      <c r="H253"/>
      <c r="I253" s="4"/>
      <c r="J253" s="5"/>
      <c r="K253"/>
      <c r="L253"/>
    </row>
    <row r="254" spans="1:12" s="247" customFormat="1" x14ac:dyDescent="0.3">
      <c r="A254" s="1"/>
      <c r="C254" s="248"/>
      <c r="D254" s="249"/>
      <c r="G254" s="250"/>
      <c r="H254"/>
      <c r="I254" s="4"/>
      <c r="J254" s="5"/>
      <c r="K254"/>
      <c r="L254"/>
    </row>
    <row r="255" spans="1:12" s="247" customFormat="1" x14ac:dyDescent="0.3">
      <c r="A255" s="1"/>
      <c r="C255" s="248"/>
      <c r="D255" s="249"/>
      <c r="G255" s="250"/>
      <c r="H255"/>
      <c r="I255" s="4"/>
      <c r="J255" s="5"/>
      <c r="K255"/>
      <c r="L255"/>
    </row>
    <row r="256" spans="1:12" s="247" customFormat="1" x14ac:dyDescent="0.3">
      <c r="A256" s="1"/>
      <c r="C256" s="248"/>
      <c r="D256" s="249"/>
      <c r="G256" s="250"/>
      <c r="H256"/>
      <c r="I256" s="4"/>
      <c r="J256" s="5"/>
      <c r="K256"/>
      <c r="L256"/>
    </row>
    <row r="257" spans="1:12" s="247" customFormat="1" x14ac:dyDescent="0.3">
      <c r="A257" s="1"/>
      <c r="C257" s="248"/>
      <c r="D257" s="249"/>
      <c r="G257" s="250"/>
      <c r="H257"/>
      <c r="I257" s="4"/>
      <c r="J257" s="5"/>
      <c r="K257"/>
      <c r="L257"/>
    </row>
    <row r="258" spans="1:12" s="247" customFormat="1" x14ac:dyDescent="0.3">
      <c r="A258" s="1"/>
      <c r="C258" s="248"/>
      <c r="D258" s="249"/>
      <c r="G258" s="250"/>
      <c r="H258"/>
      <c r="I258" s="4"/>
      <c r="J258" s="5"/>
      <c r="K258"/>
      <c r="L258"/>
    </row>
    <row r="259" spans="1:12" s="247" customFormat="1" x14ac:dyDescent="0.3">
      <c r="A259" s="1"/>
      <c r="C259" s="248"/>
      <c r="D259" s="249"/>
      <c r="G259" s="250"/>
      <c r="H259"/>
      <c r="I259" s="4"/>
      <c r="J259" s="5"/>
      <c r="K259"/>
      <c r="L259"/>
    </row>
    <row r="260" spans="1:12" s="247" customFormat="1" x14ac:dyDescent="0.3">
      <c r="A260" s="1"/>
      <c r="C260" s="248"/>
      <c r="D260" s="249"/>
      <c r="G260" s="250"/>
      <c r="H260"/>
      <c r="I260" s="4"/>
      <c r="J260" s="5"/>
      <c r="K260"/>
      <c r="L260"/>
    </row>
    <row r="261" spans="1:12" s="247" customFormat="1" x14ac:dyDescent="0.3">
      <c r="A261" s="1"/>
      <c r="C261" s="248"/>
      <c r="D261" s="249"/>
      <c r="G261" s="250"/>
      <c r="H261"/>
      <c r="I261" s="4"/>
      <c r="J261" s="5"/>
      <c r="K261"/>
      <c r="L261"/>
    </row>
    <row r="262" spans="1:12" s="247" customFormat="1" x14ac:dyDescent="0.3">
      <c r="A262" s="1"/>
      <c r="C262" s="248"/>
      <c r="D262" s="249"/>
      <c r="G262" s="250"/>
      <c r="H262"/>
      <c r="I262" s="4"/>
      <c r="J262" s="5"/>
      <c r="K262"/>
      <c r="L262"/>
    </row>
    <row r="263" spans="1:12" s="247" customFormat="1" x14ac:dyDescent="0.3">
      <c r="A263" s="1"/>
      <c r="C263" s="248"/>
      <c r="D263" s="249"/>
      <c r="G263" s="250"/>
      <c r="H263"/>
      <c r="I263" s="4"/>
      <c r="J263" s="5"/>
      <c r="K263"/>
      <c r="L263"/>
    </row>
    <row r="264" spans="1:12" s="247" customFormat="1" x14ac:dyDescent="0.3">
      <c r="A264" s="1"/>
      <c r="C264" s="248"/>
      <c r="D264" s="249"/>
      <c r="G264" s="250"/>
      <c r="H264"/>
      <c r="I264" s="4"/>
      <c r="J264" s="5"/>
      <c r="K264"/>
      <c r="L264"/>
    </row>
    <row r="265" spans="1:12" s="247" customFormat="1" x14ac:dyDescent="0.3">
      <c r="A265" s="1"/>
      <c r="C265" s="248"/>
      <c r="D265" s="249"/>
      <c r="G265" s="250"/>
      <c r="H265"/>
      <c r="I265" s="4"/>
      <c r="J265" s="5"/>
      <c r="K265"/>
      <c r="L265"/>
    </row>
    <row r="266" spans="1:12" s="247" customFormat="1" x14ac:dyDescent="0.3">
      <c r="A266" s="1"/>
      <c r="C266" s="248"/>
      <c r="D266" s="249"/>
      <c r="G266" s="250"/>
      <c r="H266"/>
      <c r="I266" s="4"/>
      <c r="J266" s="5"/>
      <c r="K266"/>
      <c r="L266"/>
    </row>
    <row r="267" spans="1:12" s="247" customFormat="1" x14ac:dyDescent="0.3">
      <c r="A267" s="1"/>
      <c r="C267" s="248"/>
      <c r="D267" s="249"/>
      <c r="G267" s="250"/>
      <c r="H267"/>
      <c r="I267" s="4"/>
      <c r="J267" s="5"/>
      <c r="K267"/>
      <c r="L267"/>
    </row>
    <row r="268" spans="1:12" s="247" customFormat="1" x14ac:dyDescent="0.3">
      <c r="A268" s="1"/>
      <c r="C268" s="248"/>
      <c r="D268" s="249"/>
      <c r="G268" s="250"/>
      <c r="H268"/>
      <c r="I268" s="4"/>
      <c r="J268" s="5"/>
      <c r="K268"/>
      <c r="L268"/>
    </row>
    <row r="269" spans="1:12" s="247" customFormat="1" x14ac:dyDescent="0.3">
      <c r="A269" s="1"/>
      <c r="C269" s="248"/>
      <c r="D269" s="249"/>
      <c r="G269" s="250"/>
      <c r="H269"/>
      <c r="I269" s="4"/>
      <c r="J269" s="5"/>
      <c r="K269"/>
      <c r="L269"/>
    </row>
    <row r="270" spans="1:12" s="247" customFormat="1" x14ac:dyDescent="0.3">
      <c r="A270" s="1"/>
      <c r="C270" s="248"/>
      <c r="D270" s="249"/>
      <c r="G270" s="250"/>
      <c r="H270"/>
      <c r="I270" s="4"/>
      <c r="J270" s="5"/>
      <c r="K270"/>
      <c r="L270"/>
    </row>
    <row r="271" spans="1:12" s="247" customFormat="1" x14ac:dyDescent="0.3">
      <c r="A271" s="1"/>
      <c r="C271" s="248"/>
      <c r="D271" s="249"/>
      <c r="G271" s="250"/>
      <c r="H271"/>
      <c r="I271" s="4"/>
      <c r="J271" s="5"/>
      <c r="K271"/>
      <c r="L271"/>
    </row>
    <row r="272" spans="1:12" s="247" customFormat="1" x14ac:dyDescent="0.3">
      <c r="A272" s="1"/>
      <c r="C272" s="248"/>
      <c r="D272" s="249"/>
      <c r="G272" s="250"/>
      <c r="H272"/>
      <c r="I272" s="4"/>
      <c r="J272" s="5"/>
      <c r="K272"/>
      <c r="L272"/>
    </row>
    <row r="273" spans="1:12" s="247" customFormat="1" x14ac:dyDescent="0.3">
      <c r="A273" s="1"/>
      <c r="C273" s="248"/>
      <c r="D273" s="249"/>
      <c r="G273" s="250"/>
      <c r="H273"/>
      <c r="I273" s="4"/>
      <c r="J273" s="5"/>
      <c r="K273"/>
      <c r="L273"/>
    </row>
    <row r="274" spans="1:12" s="247" customFormat="1" x14ac:dyDescent="0.3">
      <c r="A274" s="1"/>
      <c r="C274" s="248"/>
      <c r="D274" s="249"/>
      <c r="G274" s="250"/>
      <c r="H274"/>
      <c r="I274" s="4"/>
      <c r="J274" s="5"/>
      <c r="K274"/>
      <c r="L274"/>
    </row>
    <row r="275" spans="1:12" s="247" customFormat="1" x14ac:dyDescent="0.3">
      <c r="A275" s="1"/>
      <c r="C275" s="248"/>
      <c r="D275" s="249"/>
      <c r="G275" s="250"/>
      <c r="H275"/>
      <c r="I275" s="4"/>
      <c r="J275" s="5"/>
      <c r="K275"/>
      <c r="L275"/>
    </row>
    <row r="276" spans="1:12" s="247" customFormat="1" x14ac:dyDescent="0.3">
      <c r="A276" s="1"/>
      <c r="C276" s="248"/>
      <c r="D276" s="249"/>
      <c r="G276" s="250"/>
      <c r="H276"/>
      <c r="I276" s="4"/>
      <c r="J276" s="5"/>
      <c r="K276"/>
      <c r="L276"/>
    </row>
    <row r="277" spans="1:12" s="247" customFormat="1" x14ac:dyDescent="0.3">
      <c r="A277" s="1"/>
      <c r="C277" s="248"/>
      <c r="D277" s="249"/>
      <c r="G277" s="250"/>
      <c r="H277"/>
      <c r="I277" s="4"/>
      <c r="J277" s="5"/>
      <c r="K277"/>
      <c r="L277"/>
    </row>
    <row r="278" spans="1:12" s="247" customFormat="1" x14ac:dyDescent="0.3">
      <c r="A278" s="1"/>
      <c r="C278" s="248"/>
      <c r="D278" s="249"/>
      <c r="G278" s="250"/>
      <c r="H278"/>
      <c r="I278" s="4"/>
      <c r="J278" s="5"/>
      <c r="K278"/>
      <c r="L278"/>
    </row>
    <row r="279" spans="1:12" s="247" customFormat="1" x14ac:dyDescent="0.3">
      <c r="A279" s="1"/>
      <c r="C279" s="248"/>
      <c r="D279" s="249"/>
      <c r="G279" s="250"/>
      <c r="H279"/>
      <c r="I279" s="4"/>
      <c r="J279" s="5"/>
      <c r="K279"/>
      <c r="L279"/>
    </row>
    <row r="280" spans="1:12" s="247" customFormat="1" x14ac:dyDescent="0.3">
      <c r="A280" s="1"/>
      <c r="C280" s="248"/>
      <c r="D280" s="249"/>
      <c r="G280" s="250"/>
      <c r="H280"/>
      <c r="I280" s="4"/>
      <c r="J280" s="5"/>
      <c r="K280"/>
      <c r="L280"/>
    </row>
    <row r="281" spans="1:12" s="247" customFormat="1" x14ac:dyDescent="0.3">
      <c r="A281" s="1"/>
      <c r="C281" s="248"/>
      <c r="D281" s="249"/>
      <c r="G281" s="250"/>
      <c r="H281"/>
      <c r="I281" s="4"/>
      <c r="J281" s="5"/>
      <c r="K281"/>
      <c r="L281"/>
    </row>
    <row r="282" spans="1:12" s="247" customFormat="1" x14ac:dyDescent="0.3">
      <c r="A282" s="1"/>
      <c r="C282" s="248"/>
      <c r="D282" s="249"/>
      <c r="G282" s="250"/>
      <c r="H282"/>
      <c r="I282" s="4"/>
      <c r="J282" s="5"/>
      <c r="K282"/>
      <c r="L282"/>
    </row>
    <row r="283" spans="1:12" s="247" customFormat="1" x14ac:dyDescent="0.3">
      <c r="A283" s="1"/>
      <c r="C283" s="248"/>
      <c r="D283" s="249"/>
      <c r="G283" s="250"/>
      <c r="H283"/>
      <c r="I283" s="4"/>
      <c r="J283" s="5"/>
      <c r="K283"/>
      <c r="L283"/>
    </row>
    <row r="284" spans="1:12" s="247" customFormat="1" x14ac:dyDescent="0.3">
      <c r="A284" s="1"/>
      <c r="C284" s="248"/>
      <c r="D284" s="249"/>
      <c r="G284" s="250"/>
      <c r="H284"/>
      <c r="I284" s="4"/>
      <c r="J284" s="5"/>
      <c r="K284"/>
      <c r="L284"/>
    </row>
    <row r="285" spans="1:12" s="247" customFormat="1" x14ac:dyDescent="0.3">
      <c r="A285" s="1"/>
      <c r="C285" s="248"/>
      <c r="D285" s="249"/>
      <c r="G285" s="250"/>
      <c r="H285"/>
      <c r="I285" s="4"/>
      <c r="J285" s="5"/>
      <c r="K285"/>
      <c r="L285"/>
    </row>
    <row r="286" spans="1:12" s="247" customFormat="1" x14ac:dyDescent="0.3">
      <c r="A286" s="1"/>
      <c r="C286" s="248"/>
      <c r="D286" s="249"/>
      <c r="G286" s="250"/>
      <c r="H286"/>
      <c r="I286" s="4"/>
      <c r="J286" s="5"/>
      <c r="K286"/>
      <c r="L286"/>
    </row>
    <row r="287" spans="1:12" s="247" customFormat="1" x14ac:dyDescent="0.3">
      <c r="A287" s="1"/>
      <c r="C287" s="248"/>
      <c r="D287" s="249"/>
      <c r="G287" s="250"/>
      <c r="H287"/>
      <c r="I287" s="4"/>
      <c r="J287" s="5"/>
      <c r="K287"/>
      <c r="L287"/>
    </row>
    <row r="288" spans="1:12" s="247" customFormat="1" x14ac:dyDescent="0.3">
      <c r="A288" s="1"/>
      <c r="C288" s="248"/>
      <c r="D288" s="249"/>
      <c r="G288" s="250"/>
      <c r="H288"/>
      <c r="I288" s="4"/>
      <c r="J288" s="5"/>
      <c r="K288"/>
      <c r="L288"/>
    </row>
    <row r="289" spans="1:12" s="247" customFormat="1" x14ac:dyDescent="0.3">
      <c r="A289" s="1"/>
      <c r="C289" s="248"/>
      <c r="D289" s="249"/>
      <c r="G289" s="250"/>
      <c r="H289"/>
      <c r="I289" s="4"/>
      <c r="J289" s="5"/>
      <c r="K289"/>
      <c r="L289"/>
    </row>
    <row r="290" spans="1:12" s="247" customFormat="1" x14ac:dyDescent="0.3">
      <c r="A290" s="1"/>
      <c r="C290" s="248"/>
      <c r="D290" s="249"/>
      <c r="G290" s="250"/>
      <c r="H290"/>
      <c r="I290" s="4"/>
      <c r="J290" s="5"/>
      <c r="K290"/>
      <c r="L290"/>
    </row>
    <row r="291" spans="1:12" s="247" customFormat="1" x14ac:dyDescent="0.3">
      <c r="A291" s="1"/>
      <c r="C291" s="248"/>
      <c r="D291" s="249"/>
      <c r="G291" s="250"/>
      <c r="H291"/>
      <c r="I291" s="4"/>
      <c r="J291" s="5"/>
      <c r="K291"/>
      <c r="L291"/>
    </row>
    <row r="292" spans="1:12" s="247" customFormat="1" x14ac:dyDescent="0.3">
      <c r="A292" s="1"/>
      <c r="C292" s="248"/>
      <c r="D292" s="249"/>
      <c r="G292" s="250"/>
      <c r="H292"/>
      <c r="I292" s="4"/>
      <c r="J292" s="5"/>
      <c r="K292"/>
      <c r="L292"/>
    </row>
    <row r="293" spans="1:12" s="247" customFormat="1" x14ac:dyDescent="0.3">
      <c r="A293" s="1"/>
      <c r="C293" s="248"/>
      <c r="D293" s="249"/>
      <c r="G293" s="250"/>
      <c r="H293"/>
      <c r="I293" s="4"/>
      <c r="J293" s="5"/>
      <c r="K293"/>
      <c r="L293"/>
    </row>
    <row r="294" spans="1:12" s="247" customFormat="1" x14ac:dyDescent="0.3">
      <c r="A294" s="1"/>
      <c r="C294" s="248"/>
      <c r="D294" s="249"/>
      <c r="G294" s="250"/>
      <c r="H294"/>
      <c r="I294" s="4"/>
      <c r="J294" s="5"/>
      <c r="K294"/>
      <c r="L294"/>
    </row>
    <row r="295" spans="1:12" s="247" customFormat="1" x14ac:dyDescent="0.3">
      <c r="A295" s="1"/>
      <c r="C295" s="248"/>
      <c r="D295" s="249"/>
      <c r="G295" s="250"/>
      <c r="H295"/>
      <c r="I295" s="4"/>
      <c r="J295" s="5"/>
      <c r="K295"/>
      <c r="L295"/>
    </row>
    <row r="296" spans="1:12" s="247" customFormat="1" x14ac:dyDescent="0.3">
      <c r="A296" s="1"/>
      <c r="C296" s="248"/>
      <c r="D296" s="249"/>
      <c r="G296" s="250"/>
      <c r="H296"/>
      <c r="I296" s="4"/>
      <c r="J296" s="5"/>
      <c r="K296"/>
      <c r="L296"/>
    </row>
    <row r="297" spans="1:12" s="247" customFormat="1" x14ac:dyDescent="0.3">
      <c r="A297" s="1"/>
      <c r="C297" s="248"/>
      <c r="D297" s="249"/>
      <c r="G297" s="250"/>
      <c r="H297"/>
      <c r="I297" s="4"/>
      <c r="J297" s="5"/>
      <c r="K297"/>
      <c r="L297"/>
    </row>
    <row r="298" spans="1:12" s="247" customFormat="1" x14ac:dyDescent="0.3">
      <c r="A298" s="1"/>
      <c r="C298" s="248"/>
      <c r="D298" s="249"/>
      <c r="G298" s="250"/>
      <c r="H298"/>
      <c r="I298" s="4"/>
      <c r="J298" s="5"/>
      <c r="K298"/>
      <c r="L298"/>
    </row>
    <row r="299" spans="1:12" s="247" customFormat="1" x14ac:dyDescent="0.3">
      <c r="A299" s="1"/>
      <c r="C299" s="248"/>
      <c r="D299" s="249"/>
      <c r="G299" s="250"/>
      <c r="H299"/>
      <c r="I299" s="4"/>
      <c r="J299" s="5"/>
      <c r="K299"/>
      <c r="L299"/>
    </row>
    <row r="300" spans="1:12" s="247" customFormat="1" x14ac:dyDescent="0.3">
      <c r="A300" s="1"/>
      <c r="C300" s="248"/>
      <c r="D300" s="249"/>
      <c r="G300" s="250"/>
      <c r="H300"/>
      <c r="I300" s="4"/>
      <c r="J300" s="5"/>
      <c r="K300"/>
      <c r="L300"/>
    </row>
    <row r="301" spans="1:12" s="247" customFormat="1" x14ac:dyDescent="0.3">
      <c r="A301" s="1"/>
      <c r="C301" s="248"/>
      <c r="D301" s="249"/>
      <c r="G301" s="250"/>
      <c r="H301"/>
      <c r="I301" s="4"/>
      <c r="J301" s="5"/>
      <c r="K301"/>
      <c r="L301"/>
    </row>
    <row r="302" spans="1:12" s="247" customFormat="1" x14ac:dyDescent="0.3">
      <c r="A302" s="1"/>
      <c r="C302" s="248"/>
      <c r="D302" s="249"/>
      <c r="G302" s="250"/>
      <c r="H302"/>
      <c r="I302" s="4"/>
      <c r="J302" s="5"/>
      <c r="K302"/>
      <c r="L302"/>
    </row>
    <row r="303" spans="1:12" s="247" customFormat="1" x14ac:dyDescent="0.3">
      <c r="A303" s="1"/>
      <c r="C303" s="248"/>
      <c r="D303" s="249"/>
      <c r="G303" s="250"/>
      <c r="H303"/>
      <c r="I303" s="4"/>
      <c r="J303" s="5"/>
      <c r="K303"/>
      <c r="L303"/>
    </row>
    <row r="304" spans="1:12" s="247" customFormat="1" x14ac:dyDescent="0.3">
      <c r="A304" s="1"/>
      <c r="C304" s="248"/>
      <c r="D304" s="249"/>
      <c r="G304" s="250"/>
      <c r="H304"/>
      <c r="I304" s="4"/>
      <c r="J304" s="5"/>
      <c r="K304"/>
      <c r="L304"/>
    </row>
    <row r="305" spans="1:12" s="247" customFormat="1" x14ac:dyDescent="0.3">
      <c r="A305" s="1"/>
      <c r="C305" s="248"/>
      <c r="D305" s="249"/>
      <c r="G305" s="250"/>
      <c r="H305"/>
      <c r="I305" s="4"/>
      <c r="J305" s="5"/>
      <c r="K305"/>
      <c r="L305"/>
    </row>
    <row r="306" spans="1:12" s="247" customFormat="1" x14ac:dyDescent="0.3">
      <c r="A306" s="1"/>
      <c r="C306" s="248"/>
      <c r="D306" s="249"/>
      <c r="G306" s="250"/>
      <c r="H306"/>
      <c r="I306" s="4"/>
      <c r="J306" s="5"/>
      <c r="K306"/>
      <c r="L306"/>
    </row>
    <row r="307" spans="1:12" s="247" customFormat="1" x14ac:dyDescent="0.3">
      <c r="A307" s="1"/>
      <c r="C307" s="248"/>
      <c r="D307" s="249"/>
      <c r="G307" s="250"/>
      <c r="H307"/>
      <c r="I307" s="4"/>
      <c r="J307" s="5"/>
      <c r="K307"/>
      <c r="L307"/>
    </row>
    <row r="308" spans="1:12" s="247" customFormat="1" x14ac:dyDescent="0.3">
      <c r="A308" s="1"/>
      <c r="C308" s="248"/>
      <c r="D308" s="249"/>
      <c r="G308" s="250"/>
      <c r="H308"/>
      <c r="I308" s="4"/>
      <c r="J308" s="5"/>
      <c r="K308"/>
      <c r="L308"/>
    </row>
    <row r="309" spans="1:12" s="247" customFormat="1" x14ac:dyDescent="0.3">
      <c r="A309" s="1"/>
      <c r="C309" s="248"/>
      <c r="D309" s="249"/>
      <c r="G309" s="250"/>
      <c r="H309"/>
      <c r="I309" s="4"/>
      <c r="J309" s="5"/>
      <c r="K309"/>
      <c r="L309"/>
    </row>
    <row r="310" spans="1:12" s="247" customFormat="1" x14ac:dyDescent="0.3">
      <c r="A310" s="1"/>
      <c r="C310" s="248"/>
      <c r="D310" s="249"/>
      <c r="G310" s="250"/>
      <c r="H310"/>
      <c r="I310" s="4"/>
      <c r="J310" s="5"/>
      <c r="K310"/>
      <c r="L310"/>
    </row>
    <row r="311" spans="1:12" s="247" customFormat="1" x14ac:dyDescent="0.3">
      <c r="A311" s="1"/>
      <c r="C311" s="248"/>
      <c r="D311" s="249"/>
      <c r="G311" s="250"/>
      <c r="H311"/>
      <c r="I311" s="4"/>
      <c r="J311" s="5"/>
      <c r="K311"/>
      <c r="L311"/>
    </row>
    <row r="312" spans="1:12" s="247" customFormat="1" x14ac:dyDescent="0.3">
      <c r="A312" s="1"/>
      <c r="C312" s="248"/>
      <c r="D312" s="249"/>
      <c r="G312" s="250"/>
      <c r="H312"/>
      <c r="I312" s="4"/>
      <c r="J312" s="5"/>
      <c r="K312"/>
      <c r="L312"/>
    </row>
  </sheetData>
  <autoFilter ref="A7:L7" xr:uid="{8C8F6986-95E2-47E9-B7E4-BE1FE985E92E}"/>
  <conditionalFormatting sqref="J34">
    <cfRule type="cellIs" dxfId="1103" priority="1713" operator="equal">
      <formula>"""% cumple"""</formula>
    </cfRule>
    <cfRule type="cellIs" dxfId="1102" priority="1714" operator="equal">
      <formula>"% cumple"</formula>
    </cfRule>
    <cfRule type="cellIs" dxfId="1101" priority="1715" operator="equal">
      <formula>"N/A"</formula>
    </cfRule>
    <cfRule type="cellIs" dxfId="1100" priority="1716" operator="greaterThan">
      <formula>0.9</formula>
    </cfRule>
    <cfRule type="cellIs" dxfId="1099" priority="1717" operator="between">
      <formula>0.65</formula>
      <formula>0.9</formula>
    </cfRule>
    <cfRule type="cellIs" dxfId="1098" priority="1718" operator="equal">
      <formula>"N/A"</formula>
    </cfRule>
    <cfRule type="cellIs" dxfId="1097" priority="1719" operator="greaterThan">
      <formula>90</formula>
    </cfRule>
    <cfRule type="cellIs" dxfId="1096" priority="1720" operator="equal">
      <formula>"&gt;90%"</formula>
    </cfRule>
  </conditionalFormatting>
  <conditionalFormatting sqref="J33">
    <cfRule type="cellIs" dxfId="1095" priority="1673" operator="equal">
      <formula>"""% cumple"""</formula>
    </cfRule>
    <cfRule type="cellIs" dxfId="1094" priority="1674" operator="equal">
      <formula>"% cumple"</formula>
    </cfRule>
    <cfRule type="cellIs" dxfId="1093" priority="1675" operator="equal">
      <formula>"N/A"</formula>
    </cfRule>
    <cfRule type="cellIs" dxfId="1092" priority="1676" operator="greaterThan">
      <formula>0.9</formula>
    </cfRule>
    <cfRule type="cellIs" dxfId="1091" priority="1677" operator="between">
      <formula>0.65</formula>
      <formula>0.9</formula>
    </cfRule>
    <cfRule type="cellIs" dxfId="1090" priority="1678" operator="equal">
      <formula>"N/A"</formula>
    </cfRule>
    <cfRule type="cellIs" dxfId="1089" priority="1679" operator="greaterThan">
      <formula>90</formula>
    </cfRule>
    <cfRule type="cellIs" dxfId="1088" priority="1680" operator="equal">
      <formula>"&gt;90%"</formula>
    </cfRule>
  </conditionalFormatting>
  <conditionalFormatting sqref="J35">
    <cfRule type="cellIs" dxfId="1087" priority="1657" operator="equal">
      <formula>"""% cumple"""</formula>
    </cfRule>
    <cfRule type="cellIs" dxfId="1086" priority="1658" operator="equal">
      <formula>"% cumple"</formula>
    </cfRule>
    <cfRule type="cellIs" dxfId="1085" priority="1659" operator="equal">
      <formula>"N/A"</formula>
    </cfRule>
    <cfRule type="cellIs" dxfId="1084" priority="1660" operator="greaterThan">
      <formula>0.9</formula>
    </cfRule>
    <cfRule type="cellIs" dxfId="1083" priority="1661" operator="between">
      <formula>0.65</formula>
      <formula>0.9</formula>
    </cfRule>
    <cfRule type="cellIs" dxfId="1082" priority="1662" operator="equal">
      <formula>"N/A"</formula>
    </cfRule>
    <cfRule type="cellIs" dxfId="1081" priority="1663" operator="greaterThan">
      <formula>90</formula>
    </cfRule>
    <cfRule type="cellIs" dxfId="1080" priority="1664" operator="equal">
      <formula>"&gt;90%"</formula>
    </cfRule>
  </conditionalFormatting>
  <conditionalFormatting sqref="J80">
    <cfRule type="cellIs" dxfId="1079" priority="1617" operator="equal">
      <formula>"""% cumple"""</formula>
    </cfRule>
    <cfRule type="cellIs" dxfId="1078" priority="1618" operator="equal">
      <formula>"% cumple"</formula>
    </cfRule>
    <cfRule type="cellIs" dxfId="1077" priority="1619" operator="equal">
      <formula>"N/A"</formula>
    </cfRule>
    <cfRule type="cellIs" dxfId="1076" priority="1620" operator="greaterThan">
      <formula>0.9</formula>
    </cfRule>
    <cfRule type="cellIs" dxfId="1075" priority="1621" operator="between">
      <formula>0.65</formula>
      <formula>0.9</formula>
    </cfRule>
    <cfRule type="cellIs" dxfId="1074" priority="1622" operator="equal">
      <formula>"N/A"</formula>
    </cfRule>
    <cfRule type="cellIs" dxfId="1073" priority="1623" operator="greaterThan">
      <formula>90</formula>
    </cfRule>
    <cfRule type="cellIs" dxfId="1072" priority="1624" operator="equal">
      <formula>"&gt;90%"</formula>
    </cfRule>
  </conditionalFormatting>
  <conditionalFormatting sqref="J51">
    <cfRule type="cellIs" dxfId="1071" priority="1609" operator="equal">
      <formula>"""% cumple"""</formula>
    </cfRule>
    <cfRule type="cellIs" dxfId="1070" priority="1610" operator="equal">
      <formula>"% cumple"</formula>
    </cfRule>
    <cfRule type="cellIs" dxfId="1069" priority="1611" operator="equal">
      <formula>"N/A"</formula>
    </cfRule>
    <cfRule type="cellIs" dxfId="1068" priority="1612" operator="greaterThan">
      <formula>0.9</formula>
    </cfRule>
    <cfRule type="cellIs" dxfId="1067" priority="1613" operator="between">
      <formula>0.65</formula>
      <formula>0.9</formula>
    </cfRule>
    <cfRule type="cellIs" dxfId="1066" priority="1614" operator="equal">
      <formula>"N/A"</formula>
    </cfRule>
    <cfRule type="cellIs" dxfId="1065" priority="1615" operator="greaterThan">
      <formula>90</formula>
    </cfRule>
    <cfRule type="cellIs" dxfId="1064" priority="1616" operator="equal">
      <formula>"&gt;90%"</formula>
    </cfRule>
  </conditionalFormatting>
  <conditionalFormatting sqref="J78">
    <cfRule type="cellIs" dxfId="1063" priority="1441" operator="equal">
      <formula>"""% cumple"""</formula>
    </cfRule>
    <cfRule type="cellIs" dxfId="1062" priority="1442" operator="equal">
      <formula>"% cumple"</formula>
    </cfRule>
    <cfRule type="cellIs" dxfId="1061" priority="1443" operator="equal">
      <formula>"N/A"</formula>
    </cfRule>
    <cfRule type="cellIs" dxfId="1060" priority="1444" operator="greaterThan">
      <formula>0.9</formula>
    </cfRule>
    <cfRule type="cellIs" dxfId="1059" priority="1445" operator="between">
      <formula>0.65</formula>
      <formula>0.9</formula>
    </cfRule>
    <cfRule type="cellIs" dxfId="1058" priority="1446" operator="equal">
      <formula>"N/A"</formula>
    </cfRule>
    <cfRule type="cellIs" dxfId="1057" priority="1447" operator="greaterThan">
      <formula>90</formula>
    </cfRule>
    <cfRule type="cellIs" dxfId="1056" priority="1448" operator="equal">
      <formula>"&gt;90%"</formula>
    </cfRule>
  </conditionalFormatting>
  <conditionalFormatting sqref="J53">
    <cfRule type="cellIs" dxfId="1055" priority="1433" operator="equal">
      <formula>"""% cumple"""</formula>
    </cfRule>
    <cfRule type="cellIs" dxfId="1054" priority="1434" operator="equal">
      <formula>"% cumple"</formula>
    </cfRule>
    <cfRule type="cellIs" dxfId="1053" priority="1435" operator="equal">
      <formula>"N/A"</formula>
    </cfRule>
    <cfRule type="cellIs" dxfId="1052" priority="1436" operator="greaterThan">
      <formula>0.9</formula>
    </cfRule>
    <cfRule type="cellIs" dxfId="1051" priority="1437" operator="between">
      <formula>0.65</formula>
      <formula>0.9</formula>
    </cfRule>
    <cfRule type="cellIs" dxfId="1050" priority="1438" operator="equal">
      <formula>"N/A"</formula>
    </cfRule>
    <cfRule type="cellIs" dxfId="1049" priority="1439" operator="greaterThan">
      <formula>90</formula>
    </cfRule>
    <cfRule type="cellIs" dxfId="1048" priority="1440" operator="equal">
      <formula>"&gt;90%"</formula>
    </cfRule>
  </conditionalFormatting>
  <conditionalFormatting sqref="J64">
    <cfRule type="cellIs" dxfId="1047" priority="1425" operator="equal">
      <formula>"""% cumple"""</formula>
    </cfRule>
    <cfRule type="cellIs" dxfId="1046" priority="1426" operator="equal">
      <formula>"% cumple"</formula>
    </cfRule>
    <cfRule type="cellIs" dxfId="1045" priority="1427" operator="equal">
      <formula>"N/A"</formula>
    </cfRule>
    <cfRule type="cellIs" dxfId="1044" priority="1428" operator="greaterThan">
      <formula>0.9</formula>
    </cfRule>
    <cfRule type="cellIs" dxfId="1043" priority="1429" operator="between">
      <formula>0.65</formula>
      <formula>0.9</formula>
    </cfRule>
    <cfRule type="cellIs" dxfId="1042" priority="1430" operator="equal">
      <formula>"N/A"</formula>
    </cfRule>
    <cfRule type="cellIs" dxfId="1041" priority="1431" operator="greaterThan">
      <formula>90</formula>
    </cfRule>
    <cfRule type="cellIs" dxfId="1040" priority="1432" operator="equal">
      <formula>"&gt;90%"</formula>
    </cfRule>
  </conditionalFormatting>
  <conditionalFormatting sqref="J66">
    <cfRule type="cellIs" dxfId="1039" priority="1409" operator="equal">
      <formula>"""% cumple"""</formula>
    </cfRule>
    <cfRule type="cellIs" dxfId="1038" priority="1410" operator="equal">
      <formula>"% cumple"</formula>
    </cfRule>
    <cfRule type="cellIs" dxfId="1037" priority="1411" operator="equal">
      <formula>"N/A"</formula>
    </cfRule>
    <cfRule type="cellIs" dxfId="1036" priority="1412" operator="greaterThan">
      <formula>0.9</formula>
    </cfRule>
    <cfRule type="cellIs" dxfId="1035" priority="1413" operator="between">
      <formula>0.65</formula>
      <formula>0.9</formula>
    </cfRule>
    <cfRule type="cellIs" dxfId="1034" priority="1414" operator="equal">
      <formula>"N/A"</formula>
    </cfRule>
    <cfRule type="cellIs" dxfId="1033" priority="1415" operator="greaterThan">
      <formula>90</formula>
    </cfRule>
    <cfRule type="cellIs" dxfId="1032" priority="1416" operator="equal">
      <formula>"&gt;90%"</formula>
    </cfRule>
  </conditionalFormatting>
  <conditionalFormatting sqref="J88">
    <cfRule type="cellIs" dxfId="1031" priority="1825" operator="equal">
      <formula>"""% cumple"""</formula>
    </cfRule>
    <cfRule type="cellIs" dxfId="1030" priority="1826" operator="equal">
      <formula>"% cumple"</formula>
    </cfRule>
    <cfRule type="cellIs" dxfId="1029" priority="1827" operator="equal">
      <formula>"N/A"</formula>
    </cfRule>
    <cfRule type="cellIs" dxfId="1028" priority="1828" operator="greaterThan">
      <formula>0.9</formula>
    </cfRule>
    <cfRule type="cellIs" dxfId="1027" priority="1829" operator="between">
      <formula>0.65</formula>
      <formula>0.9</formula>
    </cfRule>
    <cfRule type="cellIs" dxfId="1026" priority="1830" operator="equal">
      <formula>"N/A"</formula>
    </cfRule>
    <cfRule type="cellIs" dxfId="1025" priority="1831" operator="greaterThan">
      <formula>90</formula>
    </cfRule>
    <cfRule type="cellIs" dxfId="1024" priority="1832" operator="equal">
      <formula>"&gt;90%"</formula>
    </cfRule>
  </conditionalFormatting>
  <conditionalFormatting sqref="J25:J26">
    <cfRule type="cellIs" dxfId="1023" priority="1761" operator="equal">
      <formula>"""% cumple"""</formula>
    </cfRule>
    <cfRule type="cellIs" dxfId="1022" priority="1762" operator="equal">
      <formula>"% cumple"</formula>
    </cfRule>
    <cfRule type="cellIs" dxfId="1021" priority="1763" operator="equal">
      <formula>"N/A"</formula>
    </cfRule>
    <cfRule type="cellIs" dxfId="1020" priority="1764" operator="greaterThan">
      <formula>0.9</formula>
    </cfRule>
    <cfRule type="cellIs" dxfId="1019" priority="1765" operator="between">
      <formula>0.65</formula>
      <formula>0.9</formula>
    </cfRule>
    <cfRule type="cellIs" dxfId="1018" priority="1766" operator="equal">
      <formula>"N/A"</formula>
    </cfRule>
    <cfRule type="cellIs" dxfId="1017" priority="1767" operator="greaterThan">
      <formula>90</formula>
    </cfRule>
    <cfRule type="cellIs" dxfId="1016" priority="1768" operator="equal">
      <formula>"&gt;90%"</formula>
    </cfRule>
  </conditionalFormatting>
  <conditionalFormatting sqref="L18:L19">
    <cfRule type="cellIs" dxfId="1015" priority="1249" operator="equal">
      <formula>"""% cumple"""</formula>
    </cfRule>
    <cfRule type="cellIs" dxfId="1014" priority="1250" operator="equal">
      <formula>"% cumple"</formula>
    </cfRule>
    <cfRule type="cellIs" dxfId="1013" priority="1251" operator="equal">
      <formula>"N/A"</formula>
    </cfRule>
    <cfRule type="cellIs" dxfId="1012" priority="1252" operator="greaterThan">
      <formula>0.9</formula>
    </cfRule>
    <cfRule type="cellIs" dxfId="1011" priority="1253" operator="between">
      <formula>0.65</formula>
      <formula>0.9</formula>
    </cfRule>
    <cfRule type="cellIs" dxfId="1010" priority="1254" operator="equal">
      <formula>"N/A"</formula>
    </cfRule>
    <cfRule type="cellIs" dxfId="1009" priority="1255" operator="greaterThan">
      <formula>90</formula>
    </cfRule>
    <cfRule type="cellIs" dxfId="1008" priority="1256" operator="equal">
      <formula>"&gt;90%"</formula>
    </cfRule>
  </conditionalFormatting>
  <conditionalFormatting sqref="L21">
    <cfRule type="cellIs" dxfId="1007" priority="1225" operator="equal">
      <formula>"""% cumple"""</formula>
    </cfRule>
    <cfRule type="cellIs" dxfId="1006" priority="1226" operator="equal">
      <formula>"% cumple"</formula>
    </cfRule>
    <cfRule type="cellIs" dxfId="1005" priority="1227" operator="equal">
      <formula>"N/A"</formula>
    </cfRule>
    <cfRule type="cellIs" dxfId="1004" priority="1228" operator="greaterThan">
      <formula>0.9</formula>
    </cfRule>
    <cfRule type="cellIs" dxfId="1003" priority="1229" operator="between">
      <formula>0.65</formula>
      <formula>0.9</formula>
    </cfRule>
    <cfRule type="cellIs" dxfId="1002" priority="1230" operator="equal">
      <formula>"N/A"</formula>
    </cfRule>
    <cfRule type="cellIs" dxfId="1001" priority="1231" operator="greaterThan">
      <formula>90</formula>
    </cfRule>
    <cfRule type="cellIs" dxfId="1000" priority="1232" operator="equal">
      <formula>"&gt;90%"</formula>
    </cfRule>
  </conditionalFormatting>
  <conditionalFormatting sqref="L8:L9">
    <cfRule type="cellIs" dxfId="999" priority="1321" operator="equal">
      <formula>"""% cumple"""</formula>
    </cfRule>
    <cfRule type="cellIs" dxfId="998" priority="1322" operator="equal">
      <formula>"% cumple"</formula>
    </cfRule>
    <cfRule type="cellIs" dxfId="997" priority="1323" operator="equal">
      <formula>"N/A"</formula>
    </cfRule>
    <cfRule type="cellIs" dxfId="996" priority="1324" operator="greaterThan">
      <formula>0.9</formula>
    </cfRule>
    <cfRule type="cellIs" dxfId="995" priority="1325" operator="between">
      <formula>0.65</formula>
      <formula>0.9</formula>
    </cfRule>
    <cfRule type="cellIs" dxfId="994" priority="1326" operator="equal">
      <formula>"N/A"</formula>
    </cfRule>
    <cfRule type="cellIs" dxfId="993" priority="1327" operator="greaterThan">
      <formula>90</formula>
    </cfRule>
    <cfRule type="cellIs" dxfId="992" priority="1328" operator="equal">
      <formula>"&gt;90%"</formula>
    </cfRule>
  </conditionalFormatting>
  <conditionalFormatting sqref="L12">
    <cfRule type="cellIs" dxfId="991" priority="1313" operator="equal">
      <formula>"""% cumple"""</formula>
    </cfRule>
    <cfRule type="cellIs" dxfId="990" priority="1314" operator="equal">
      <formula>"% cumple"</formula>
    </cfRule>
    <cfRule type="cellIs" dxfId="989" priority="1315" operator="equal">
      <formula>"N/A"</formula>
    </cfRule>
    <cfRule type="cellIs" dxfId="988" priority="1316" operator="greaterThan">
      <formula>0.9</formula>
    </cfRule>
    <cfRule type="cellIs" dxfId="987" priority="1317" operator="between">
      <formula>0.65</formula>
      <formula>0.9</formula>
    </cfRule>
    <cfRule type="cellIs" dxfId="986" priority="1318" operator="equal">
      <formula>"N/A"</formula>
    </cfRule>
    <cfRule type="cellIs" dxfId="985" priority="1319" operator="greaterThan">
      <formula>90</formula>
    </cfRule>
    <cfRule type="cellIs" dxfId="984" priority="1320" operator="equal">
      <formula>"&gt;90%"</formula>
    </cfRule>
  </conditionalFormatting>
  <conditionalFormatting sqref="L15">
    <cfRule type="cellIs" dxfId="983" priority="1305" operator="equal">
      <formula>"""% cumple"""</formula>
    </cfRule>
    <cfRule type="cellIs" dxfId="982" priority="1306" operator="equal">
      <formula>"% cumple"</formula>
    </cfRule>
    <cfRule type="cellIs" dxfId="981" priority="1307" operator="equal">
      <formula>"N/A"</formula>
    </cfRule>
    <cfRule type="cellIs" dxfId="980" priority="1308" operator="greaterThan">
      <formula>0.9</formula>
    </cfRule>
    <cfRule type="cellIs" dxfId="979" priority="1309" operator="between">
      <formula>0.65</formula>
      <formula>0.9</formula>
    </cfRule>
    <cfRule type="cellIs" dxfId="978" priority="1310" operator="equal">
      <formula>"N/A"</formula>
    </cfRule>
    <cfRule type="cellIs" dxfId="977" priority="1311" operator="greaterThan">
      <formula>90</formula>
    </cfRule>
    <cfRule type="cellIs" dxfId="976" priority="1312" operator="equal">
      <formula>"&gt;90%"</formula>
    </cfRule>
  </conditionalFormatting>
  <conditionalFormatting sqref="L88">
    <cfRule type="cellIs" dxfId="975" priority="1281" operator="equal">
      <formula>"""% cumple"""</formula>
    </cfRule>
    <cfRule type="cellIs" dxfId="974" priority="1282" operator="equal">
      <formula>"% cumple"</formula>
    </cfRule>
    <cfRule type="cellIs" dxfId="973" priority="1283" operator="equal">
      <formula>"N/A"</formula>
    </cfRule>
    <cfRule type="cellIs" dxfId="972" priority="1284" operator="greaterThan">
      <formula>0.9</formula>
    </cfRule>
    <cfRule type="cellIs" dxfId="971" priority="1285" operator="between">
      <formula>0.65</formula>
      <formula>0.9</formula>
    </cfRule>
    <cfRule type="cellIs" dxfId="970" priority="1286" operator="equal">
      <formula>"N/A"</formula>
    </cfRule>
    <cfRule type="cellIs" dxfId="969" priority="1287" operator="greaterThan">
      <formula>90</formula>
    </cfRule>
    <cfRule type="cellIs" dxfId="968" priority="1288" operator="equal">
      <formula>"&gt;90%"</formula>
    </cfRule>
  </conditionalFormatting>
  <conditionalFormatting sqref="L11">
    <cfRule type="cellIs" dxfId="967" priority="1273" operator="equal">
      <formula>"""% cumple"""</formula>
    </cfRule>
    <cfRule type="cellIs" dxfId="966" priority="1274" operator="equal">
      <formula>"% cumple"</formula>
    </cfRule>
    <cfRule type="cellIs" dxfId="965" priority="1275" operator="equal">
      <formula>"N/A"</formula>
    </cfRule>
    <cfRule type="cellIs" dxfId="964" priority="1276" operator="greaterThan">
      <formula>0.9</formula>
    </cfRule>
    <cfRule type="cellIs" dxfId="963" priority="1277" operator="between">
      <formula>0.65</formula>
      <formula>0.9</formula>
    </cfRule>
    <cfRule type="cellIs" dxfId="962" priority="1278" operator="equal">
      <formula>"N/A"</formula>
    </cfRule>
    <cfRule type="cellIs" dxfId="961" priority="1279" operator="greaterThan">
      <formula>90</formula>
    </cfRule>
    <cfRule type="cellIs" dxfId="960" priority="1280" operator="equal">
      <formula>"&gt;90%"</formula>
    </cfRule>
  </conditionalFormatting>
  <conditionalFormatting sqref="L14">
    <cfRule type="cellIs" dxfId="959" priority="1265" operator="equal">
      <formula>"""% cumple"""</formula>
    </cfRule>
    <cfRule type="cellIs" dxfId="958" priority="1266" operator="equal">
      <formula>"% cumple"</formula>
    </cfRule>
    <cfRule type="cellIs" dxfId="957" priority="1267" operator="equal">
      <formula>"N/A"</formula>
    </cfRule>
    <cfRule type="cellIs" dxfId="956" priority="1268" operator="greaterThan">
      <formula>0.9</formula>
    </cfRule>
    <cfRule type="cellIs" dxfId="955" priority="1269" operator="between">
      <formula>0.65</formula>
      <formula>0.9</formula>
    </cfRule>
    <cfRule type="cellIs" dxfId="954" priority="1270" operator="equal">
      <formula>"N/A"</formula>
    </cfRule>
    <cfRule type="cellIs" dxfId="953" priority="1271" operator="greaterThan">
      <formula>90</formula>
    </cfRule>
    <cfRule type="cellIs" dxfId="952" priority="1272" operator="equal">
      <formula>"&gt;90%"</formula>
    </cfRule>
  </conditionalFormatting>
  <conditionalFormatting sqref="L16:L17">
    <cfRule type="cellIs" dxfId="951" priority="1257" operator="equal">
      <formula>"""% cumple"""</formula>
    </cfRule>
    <cfRule type="cellIs" dxfId="950" priority="1258" operator="equal">
      <formula>"% cumple"</formula>
    </cfRule>
    <cfRule type="cellIs" dxfId="949" priority="1259" operator="equal">
      <formula>"N/A"</formula>
    </cfRule>
    <cfRule type="cellIs" dxfId="948" priority="1260" operator="greaterThan">
      <formula>0.9</formula>
    </cfRule>
    <cfRule type="cellIs" dxfId="947" priority="1261" operator="between">
      <formula>0.65</formula>
      <formula>0.9</formula>
    </cfRule>
    <cfRule type="cellIs" dxfId="946" priority="1262" operator="equal">
      <formula>"N/A"</formula>
    </cfRule>
    <cfRule type="cellIs" dxfId="945" priority="1263" operator="greaterThan">
      <formula>90</formula>
    </cfRule>
    <cfRule type="cellIs" dxfId="944" priority="1264" operator="equal">
      <formula>"&gt;90%"</formula>
    </cfRule>
  </conditionalFormatting>
  <conditionalFormatting sqref="L20">
    <cfRule type="cellIs" dxfId="943" priority="1241" operator="equal">
      <formula>"""% cumple"""</formula>
    </cfRule>
    <cfRule type="cellIs" dxfId="942" priority="1242" operator="equal">
      <formula>"% cumple"</formula>
    </cfRule>
    <cfRule type="cellIs" dxfId="941" priority="1243" operator="equal">
      <formula>"N/A"</formula>
    </cfRule>
    <cfRule type="cellIs" dxfId="940" priority="1244" operator="greaterThan">
      <formula>0.9</formula>
    </cfRule>
    <cfRule type="cellIs" dxfId="939" priority="1245" operator="between">
      <formula>0.65</formula>
      <formula>0.9</formula>
    </cfRule>
    <cfRule type="cellIs" dxfId="938" priority="1246" operator="equal">
      <formula>"N/A"</formula>
    </cfRule>
    <cfRule type="cellIs" dxfId="937" priority="1247" operator="greaterThan">
      <formula>90</formula>
    </cfRule>
    <cfRule type="cellIs" dxfId="936" priority="1248" operator="equal">
      <formula>"&gt;90%"</formula>
    </cfRule>
  </conditionalFormatting>
  <conditionalFormatting sqref="L25:L26">
    <cfRule type="cellIs" dxfId="935" priority="1217" operator="equal">
      <formula>"""% cumple"""</formula>
    </cfRule>
    <cfRule type="cellIs" dxfId="934" priority="1218" operator="equal">
      <formula>"% cumple"</formula>
    </cfRule>
    <cfRule type="cellIs" dxfId="933" priority="1219" operator="equal">
      <formula>"N/A"</formula>
    </cfRule>
    <cfRule type="cellIs" dxfId="932" priority="1220" operator="greaterThan">
      <formula>0.9</formula>
    </cfRule>
    <cfRule type="cellIs" dxfId="931" priority="1221" operator="between">
      <formula>0.65</formula>
      <formula>0.9</formula>
    </cfRule>
    <cfRule type="cellIs" dxfId="930" priority="1222" operator="equal">
      <formula>"N/A"</formula>
    </cfRule>
    <cfRule type="cellIs" dxfId="929" priority="1223" operator="greaterThan">
      <formula>90</formula>
    </cfRule>
    <cfRule type="cellIs" dxfId="928" priority="1224" operator="equal">
      <formula>"&gt;90%"</formula>
    </cfRule>
  </conditionalFormatting>
  <conditionalFormatting sqref="L22">
    <cfRule type="cellIs" dxfId="927" priority="1209" operator="equal">
      <formula>"""% cumple"""</formula>
    </cfRule>
    <cfRule type="cellIs" dxfId="926" priority="1210" operator="equal">
      <formula>"% cumple"</formula>
    </cfRule>
    <cfRule type="cellIs" dxfId="925" priority="1211" operator="equal">
      <formula>"N/A"</formula>
    </cfRule>
    <cfRule type="cellIs" dxfId="924" priority="1212" operator="greaterThan">
      <formula>0.9</formula>
    </cfRule>
    <cfRule type="cellIs" dxfId="923" priority="1213" operator="between">
      <formula>0.65</formula>
      <formula>0.9</formula>
    </cfRule>
    <cfRule type="cellIs" dxfId="922" priority="1214" operator="equal">
      <formula>"N/A"</formula>
    </cfRule>
    <cfRule type="cellIs" dxfId="921" priority="1215" operator="greaterThan">
      <formula>90</formula>
    </cfRule>
    <cfRule type="cellIs" dxfId="920" priority="1216" operator="equal">
      <formula>"&gt;90%"</formula>
    </cfRule>
  </conditionalFormatting>
  <conditionalFormatting sqref="L23">
    <cfRule type="cellIs" dxfId="919" priority="1201" operator="equal">
      <formula>"""% cumple"""</formula>
    </cfRule>
    <cfRule type="cellIs" dxfId="918" priority="1202" operator="equal">
      <formula>"% cumple"</formula>
    </cfRule>
    <cfRule type="cellIs" dxfId="917" priority="1203" operator="equal">
      <formula>"N/A"</formula>
    </cfRule>
    <cfRule type="cellIs" dxfId="916" priority="1204" operator="greaterThan">
      <formula>0.9</formula>
    </cfRule>
    <cfRule type="cellIs" dxfId="915" priority="1205" operator="between">
      <formula>0.65</formula>
      <formula>0.9</formula>
    </cfRule>
    <cfRule type="cellIs" dxfId="914" priority="1206" operator="equal">
      <formula>"N/A"</formula>
    </cfRule>
    <cfRule type="cellIs" dxfId="913" priority="1207" operator="greaterThan">
      <formula>90</formula>
    </cfRule>
    <cfRule type="cellIs" dxfId="912" priority="1208" operator="equal">
      <formula>"&gt;90%"</formula>
    </cfRule>
  </conditionalFormatting>
  <conditionalFormatting sqref="L24">
    <cfRule type="cellIs" dxfId="911" priority="1193" operator="equal">
      <formula>"""% cumple"""</formula>
    </cfRule>
    <cfRule type="cellIs" dxfId="910" priority="1194" operator="equal">
      <formula>"% cumple"</formula>
    </cfRule>
    <cfRule type="cellIs" dxfId="909" priority="1195" operator="equal">
      <formula>"N/A"</formula>
    </cfRule>
    <cfRule type="cellIs" dxfId="908" priority="1196" operator="greaterThan">
      <formula>0.9</formula>
    </cfRule>
    <cfRule type="cellIs" dxfId="907" priority="1197" operator="between">
      <formula>0.65</formula>
      <formula>0.9</formula>
    </cfRule>
    <cfRule type="cellIs" dxfId="906" priority="1198" operator="equal">
      <formula>"N/A"</formula>
    </cfRule>
    <cfRule type="cellIs" dxfId="905" priority="1199" operator="greaterThan">
      <formula>90</formula>
    </cfRule>
    <cfRule type="cellIs" dxfId="904" priority="1200" operator="equal">
      <formula>"&gt;90%"</formula>
    </cfRule>
  </conditionalFormatting>
  <conditionalFormatting sqref="L10">
    <cfRule type="cellIs" dxfId="903" priority="1185" operator="equal">
      <formula>"""% cumple"""</formula>
    </cfRule>
    <cfRule type="cellIs" dxfId="902" priority="1186" operator="equal">
      <formula>"% cumple"</formula>
    </cfRule>
    <cfRule type="cellIs" dxfId="901" priority="1187" operator="equal">
      <formula>"N/A"</formula>
    </cfRule>
    <cfRule type="cellIs" dxfId="900" priority="1188" operator="greaterThan">
      <formula>0.9</formula>
    </cfRule>
    <cfRule type="cellIs" dxfId="899" priority="1189" operator="between">
      <formula>0.65</formula>
      <formula>0.9</formula>
    </cfRule>
    <cfRule type="cellIs" dxfId="898" priority="1190" operator="equal">
      <formula>"N/A"</formula>
    </cfRule>
    <cfRule type="cellIs" dxfId="897" priority="1191" operator="greaterThan">
      <formula>90</formula>
    </cfRule>
    <cfRule type="cellIs" dxfId="896" priority="1192" operator="equal">
      <formula>"&gt;90%"</formula>
    </cfRule>
  </conditionalFormatting>
  <conditionalFormatting sqref="L13">
    <cfRule type="cellIs" dxfId="895" priority="1177" operator="equal">
      <formula>"""% cumple"""</formula>
    </cfRule>
    <cfRule type="cellIs" dxfId="894" priority="1178" operator="equal">
      <formula>"% cumple"</formula>
    </cfRule>
    <cfRule type="cellIs" dxfId="893" priority="1179" operator="equal">
      <formula>"N/A"</formula>
    </cfRule>
    <cfRule type="cellIs" dxfId="892" priority="1180" operator="greaterThan">
      <formula>0.9</formula>
    </cfRule>
    <cfRule type="cellIs" dxfId="891" priority="1181" operator="between">
      <formula>0.65</formula>
      <formula>0.9</formula>
    </cfRule>
    <cfRule type="cellIs" dxfId="890" priority="1182" operator="equal">
      <formula>"N/A"</formula>
    </cfRule>
    <cfRule type="cellIs" dxfId="889" priority="1183" operator="greaterThan">
      <formula>90</formula>
    </cfRule>
    <cfRule type="cellIs" dxfId="888" priority="1184" operator="equal">
      <formula>"&gt;90%"</formula>
    </cfRule>
  </conditionalFormatting>
  <conditionalFormatting sqref="L34">
    <cfRule type="cellIs" dxfId="887" priority="1169" operator="equal">
      <formula>"""% cumple"""</formula>
    </cfRule>
    <cfRule type="cellIs" dxfId="886" priority="1170" operator="equal">
      <formula>"% cumple"</formula>
    </cfRule>
    <cfRule type="cellIs" dxfId="885" priority="1171" operator="equal">
      <formula>"N/A"</formula>
    </cfRule>
    <cfRule type="cellIs" dxfId="884" priority="1172" operator="greaterThan">
      <formula>0.9</formula>
    </cfRule>
    <cfRule type="cellIs" dxfId="883" priority="1173" operator="between">
      <formula>0.65</formula>
      <formula>0.9</formula>
    </cfRule>
    <cfRule type="cellIs" dxfId="882" priority="1174" operator="equal">
      <formula>"N/A"</formula>
    </cfRule>
    <cfRule type="cellIs" dxfId="881" priority="1175" operator="greaterThan">
      <formula>90</formula>
    </cfRule>
    <cfRule type="cellIs" dxfId="880" priority="1176" operator="equal">
      <formula>"&gt;90%"</formula>
    </cfRule>
  </conditionalFormatting>
  <conditionalFormatting sqref="L32">
    <cfRule type="cellIs" dxfId="879" priority="1161" operator="equal">
      <formula>"""% cumple"""</formula>
    </cfRule>
    <cfRule type="cellIs" dxfId="878" priority="1162" operator="equal">
      <formula>"% cumple"</formula>
    </cfRule>
    <cfRule type="cellIs" dxfId="877" priority="1163" operator="equal">
      <formula>"N/A"</formula>
    </cfRule>
    <cfRule type="cellIs" dxfId="876" priority="1164" operator="greaterThan">
      <formula>0.9</formula>
    </cfRule>
    <cfRule type="cellIs" dxfId="875" priority="1165" operator="between">
      <formula>0.65</formula>
      <formula>0.9</formula>
    </cfRule>
    <cfRule type="cellIs" dxfId="874" priority="1166" operator="equal">
      <formula>"N/A"</formula>
    </cfRule>
    <cfRule type="cellIs" dxfId="873" priority="1167" operator="greaterThan">
      <formula>90</formula>
    </cfRule>
    <cfRule type="cellIs" dxfId="872" priority="1168" operator="equal">
      <formula>"&gt;90%"</formula>
    </cfRule>
  </conditionalFormatting>
  <conditionalFormatting sqref="L29">
    <cfRule type="cellIs" dxfId="871" priority="1153" operator="equal">
      <formula>"""% cumple"""</formula>
    </cfRule>
    <cfRule type="cellIs" dxfId="870" priority="1154" operator="equal">
      <formula>"% cumple"</formula>
    </cfRule>
    <cfRule type="cellIs" dxfId="869" priority="1155" operator="equal">
      <formula>"N/A"</formula>
    </cfRule>
    <cfRule type="cellIs" dxfId="868" priority="1156" operator="greaterThan">
      <formula>0.9</formula>
    </cfRule>
    <cfRule type="cellIs" dxfId="867" priority="1157" operator="between">
      <formula>0.65</formula>
      <formula>0.9</formula>
    </cfRule>
    <cfRule type="cellIs" dxfId="866" priority="1158" operator="equal">
      <formula>"N/A"</formula>
    </cfRule>
    <cfRule type="cellIs" dxfId="865" priority="1159" operator="greaterThan">
      <formula>90</formula>
    </cfRule>
    <cfRule type="cellIs" dxfId="864" priority="1160" operator="equal">
      <formula>"&gt;90%"</formula>
    </cfRule>
  </conditionalFormatting>
  <conditionalFormatting sqref="L30">
    <cfRule type="cellIs" dxfId="863" priority="1145" operator="equal">
      <formula>"""% cumple"""</formula>
    </cfRule>
    <cfRule type="cellIs" dxfId="862" priority="1146" operator="equal">
      <formula>"% cumple"</formula>
    </cfRule>
    <cfRule type="cellIs" dxfId="861" priority="1147" operator="equal">
      <formula>"N/A"</formula>
    </cfRule>
    <cfRule type="cellIs" dxfId="860" priority="1148" operator="greaterThan">
      <formula>0.9</formula>
    </cfRule>
    <cfRule type="cellIs" dxfId="859" priority="1149" operator="between">
      <formula>0.65</formula>
      <formula>0.9</formula>
    </cfRule>
    <cfRule type="cellIs" dxfId="858" priority="1150" operator="equal">
      <formula>"N/A"</formula>
    </cfRule>
    <cfRule type="cellIs" dxfId="857" priority="1151" operator="greaterThan">
      <formula>90</formula>
    </cfRule>
    <cfRule type="cellIs" dxfId="856" priority="1152" operator="equal">
      <formula>"&gt;90%"</formula>
    </cfRule>
  </conditionalFormatting>
  <conditionalFormatting sqref="L31">
    <cfRule type="cellIs" dxfId="855" priority="1137" operator="equal">
      <formula>"""% cumple"""</formula>
    </cfRule>
    <cfRule type="cellIs" dxfId="854" priority="1138" operator="equal">
      <formula>"% cumple"</formula>
    </cfRule>
    <cfRule type="cellIs" dxfId="853" priority="1139" operator="equal">
      <formula>"N/A"</formula>
    </cfRule>
    <cfRule type="cellIs" dxfId="852" priority="1140" operator="greaterThan">
      <formula>0.9</formula>
    </cfRule>
    <cfRule type="cellIs" dxfId="851" priority="1141" operator="between">
      <formula>0.65</formula>
      <formula>0.9</formula>
    </cfRule>
    <cfRule type="cellIs" dxfId="850" priority="1142" operator="equal">
      <formula>"N/A"</formula>
    </cfRule>
    <cfRule type="cellIs" dxfId="849" priority="1143" operator="greaterThan">
      <formula>90</formula>
    </cfRule>
    <cfRule type="cellIs" dxfId="848" priority="1144" operator="equal">
      <formula>"&gt;90%"</formula>
    </cfRule>
  </conditionalFormatting>
  <conditionalFormatting sqref="L33">
    <cfRule type="cellIs" dxfId="847" priority="1129" operator="equal">
      <formula>"""% cumple"""</formula>
    </cfRule>
    <cfRule type="cellIs" dxfId="846" priority="1130" operator="equal">
      <formula>"% cumple"</formula>
    </cfRule>
    <cfRule type="cellIs" dxfId="845" priority="1131" operator="equal">
      <formula>"N/A"</formula>
    </cfRule>
    <cfRule type="cellIs" dxfId="844" priority="1132" operator="greaterThan">
      <formula>0.9</formula>
    </cfRule>
    <cfRule type="cellIs" dxfId="843" priority="1133" operator="between">
      <formula>0.65</formula>
      <formula>0.9</formula>
    </cfRule>
    <cfRule type="cellIs" dxfId="842" priority="1134" operator="equal">
      <formula>"N/A"</formula>
    </cfRule>
    <cfRule type="cellIs" dxfId="841" priority="1135" operator="greaterThan">
      <formula>90</formula>
    </cfRule>
    <cfRule type="cellIs" dxfId="840" priority="1136" operator="equal">
      <formula>"&gt;90%"</formula>
    </cfRule>
  </conditionalFormatting>
  <conditionalFormatting sqref="L27">
    <cfRule type="cellIs" dxfId="839" priority="1121" operator="equal">
      <formula>"""% cumple"""</formula>
    </cfRule>
    <cfRule type="cellIs" dxfId="838" priority="1122" operator="equal">
      <formula>"% cumple"</formula>
    </cfRule>
    <cfRule type="cellIs" dxfId="837" priority="1123" operator="equal">
      <formula>"N/A"</formula>
    </cfRule>
    <cfRule type="cellIs" dxfId="836" priority="1124" operator="greaterThan">
      <formula>0.9</formula>
    </cfRule>
    <cfRule type="cellIs" dxfId="835" priority="1125" operator="between">
      <formula>0.65</formula>
      <formula>0.9</formula>
    </cfRule>
    <cfRule type="cellIs" dxfId="834" priority="1126" operator="equal">
      <formula>"N/A"</formula>
    </cfRule>
    <cfRule type="cellIs" dxfId="833" priority="1127" operator="greaterThan">
      <formula>90</formula>
    </cfRule>
    <cfRule type="cellIs" dxfId="832" priority="1128" operator="equal">
      <formula>"&gt;90%"</formula>
    </cfRule>
  </conditionalFormatting>
  <conditionalFormatting sqref="L35">
    <cfRule type="cellIs" dxfId="831" priority="1113" operator="equal">
      <formula>"""% cumple"""</formula>
    </cfRule>
    <cfRule type="cellIs" dxfId="830" priority="1114" operator="equal">
      <formula>"% cumple"</formula>
    </cfRule>
    <cfRule type="cellIs" dxfId="829" priority="1115" operator="equal">
      <formula>"N/A"</formula>
    </cfRule>
    <cfRule type="cellIs" dxfId="828" priority="1116" operator="greaterThan">
      <formula>0.9</formula>
    </cfRule>
    <cfRule type="cellIs" dxfId="827" priority="1117" operator="between">
      <formula>0.65</formula>
      <formula>0.9</formula>
    </cfRule>
    <cfRule type="cellIs" dxfId="826" priority="1118" operator="equal">
      <formula>"N/A"</formula>
    </cfRule>
    <cfRule type="cellIs" dxfId="825" priority="1119" operator="greaterThan">
      <formula>90</formula>
    </cfRule>
    <cfRule type="cellIs" dxfId="824" priority="1120" operator="equal">
      <formula>"&gt;90%"</formula>
    </cfRule>
  </conditionalFormatting>
  <conditionalFormatting sqref="L80">
    <cfRule type="cellIs" dxfId="823" priority="1073" operator="equal">
      <formula>"""% cumple"""</formula>
    </cfRule>
    <cfRule type="cellIs" dxfId="822" priority="1074" operator="equal">
      <formula>"% cumple"</formula>
    </cfRule>
    <cfRule type="cellIs" dxfId="821" priority="1075" operator="equal">
      <formula>"N/A"</formula>
    </cfRule>
    <cfRule type="cellIs" dxfId="820" priority="1076" operator="greaterThan">
      <formula>0.9</formula>
    </cfRule>
    <cfRule type="cellIs" dxfId="819" priority="1077" operator="between">
      <formula>0.65</formula>
      <formula>0.9</formula>
    </cfRule>
    <cfRule type="cellIs" dxfId="818" priority="1078" operator="equal">
      <formula>"N/A"</formula>
    </cfRule>
    <cfRule type="cellIs" dxfId="817" priority="1079" operator="greaterThan">
      <formula>90</formula>
    </cfRule>
    <cfRule type="cellIs" dxfId="816" priority="1080" operator="equal">
      <formula>"&gt;90%"</formula>
    </cfRule>
  </conditionalFormatting>
  <conditionalFormatting sqref="L51">
    <cfRule type="cellIs" dxfId="815" priority="1065" operator="equal">
      <formula>"""% cumple"""</formula>
    </cfRule>
    <cfRule type="cellIs" dxfId="814" priority="1066" operator="equal">
      <formula>"% cumple"</formula>
    </cfRule>
    <cfRule type="cellIs" dxfId="813" priority="1067" operator="equal">
      <formula>"N/A"</formula>
    </cfRule>
    <cfRule type="cellIs" dxfId="812" priority="1068" operator="greaterThan">
      <formula>0.9</formula>
    </cfRule>
    <cfRule type="cellIs" dxfId="811" priority="1069" operator="between">
      <formula>0.65</formula>
      <formula>0.9</formula>
    </cfRule>
    <cfRule type="cellIs" dxfId="810" priority="1070" operator="equal">
      <formula>"N/A"</formula>
    </cfRule>
    <cfRule type="cellIs" dxfId="809" priority="1071" operator="greaterThan">
      <formula>90</formula>
    </cfRule>
    <cfRule type="cellIs" dxfId="808" priority="1072" operator="equal">
      <formula>"&gt;90%"</formula>
    </cfRule>
  </conditionalFormatting>
  <conditionalFormatting sqref="L78">
    <cfRule type="cellIs" dxfId="807" priority="897" operator="equal">
      <formula>"""% cumple"""</formula>
    </cfRule>
    <cfRule type="cellIs" dxfId="806" priority="898" operator="equal">
      <formula>"% cumple"</formula>
    </cfRule>
    <cfRule type="cellIs" dxfId="805" priority="899" operator="equal">
      <formula>"N/A"</formula>
    </cfRule>
    <cfRule type="cellIs" dxfId="804" priority="900" operator="greaterThan">
      <formula>0.9</formula>
    </cfRule>
    <cfRule type="cellIs" dxfId="803" priority="901" operator="between">
      <formula>0.65</formula>
      <formula>0.9</formula>
    </cfRule>
    <cfRule type="cellIs" dxfId="802" priority="902" operator="equal">
      <formula>"N/A"</formula>
    </cfRule>
    <cfRule type="cellIs" dxfId="801" priority="903" operator="greaterThan">
      <formula>90</formula>
    </cfRule>
    <cfRule type="cellIs" dxfId="800" priority="904" operator="equal">
      <formula>"&gt;90%"</formula>
    </cfRule>
  </conditionalFormatting>
  <conditionalFormatting sqref="L53">
    <cfRule type="cellIs" dxfId="799" priority="889" operator="equal">
      <formula>"""% cumple"""</formula>
    </cfRule>
    <cfRule type="cellIs" dxfId="798" priority="890" operator="equal">
      <formula>"% cumple"</formula>
    </cfRule>
    <cfRule type="cellIs" dxfId="797" priority="891" operator="equal">
      <formula>"N/A"</formula>
    </cfRule>
    <cfRule type="cellIs" dxfId="796" priority="892" operator="greaterThan">
      <formula>0.9</formula>
    </cfRule>
    <cfRule type="cellIs" dxfId="795" priority="893" operator="between">
      <formula>0.65</formula>
      <formula>0.9</formula>
    </cfRule>
    <cfRule type="cellIs" dxfId="794" priority="894" operator="equal">
      <formula>"N/A"</formula>
    </cfRule>
    <cfRule type="cellIs" dxfId="793" priority="895" operator="greaterThan">
      <formula>90</formula>
    </cfRule>
    <cfRule type="cellIs" dxfId="792" priority="896" operator="equal">
      <formula>"&gt;90%"</formula>
    </cfRule>
  </conditionalFormatting>
  <conditionalFormatting sqref="L64">
    <cfRule type="cellIs" dxfId="791" priority="881" operator="equal">
      <formula>"""% cumple"""</formula>
    </cfRule>
    <cfRule type="cellIs" dxfId="790" priority="882" operator="equal">
      <formula>"% cumple"</formula>
    </cfRule>
    <cfRule type="cellIs" dxfId="789" priority="883" operator="equal">
      <formula>"N/A"</formula>
    </cfRule>
    <cfRule type="cellIs" dxfId="788" priority="884" operator="greaterThan">
      <formula>0.9</formula>
    </cfRule>
    <cfRule type="cellIs" dxfId="787" priority="885" operator="between">
      <formula>0.65</formula>
      <formula>0.9</formula>
    </cfRule>
    <cfRule type="cellIs" dxfId="786" priority="886" operator="equal">
      <formula>"N/A"</formula>
    </cfRule>
    <cfRule type="cellIs" dxfId="785" priority="887" operator="greaterThan">
      <formula>90</formula>
    </cfRule>
    <cfRule type="cellIs" dxfId="784" priority="888" operator="equal">
      <formula>"&gt;90%"</formula>
    </cfRule>
  </conditionalFormatting>
  <conditionalFormatting sqref="L66">
    <cfRule type="cellIs" dxfId="783" priority="865" operator="equal">
      <formula>"""% cumple"""</formula>
    </cfRule>
    <cfRule type="cellIs" dxfId="782" priority="866" operator="equal">
      <formula>"% cumple"</formula>
    </cfRule>
    <cfRule type="cellIs" dxfId="781" priority="867" operator="equal">
      <formula>"N/A"</formula>
    </cfRule>
    <cfRule type="cellIs" dxfId="780" priority="868" operator="greaterThan">
      <formula>0.9</formula>
    </cfRule>
    <cfRule type="cellIs" dxfId="779" priority="869" operator="between">
      <formula>0.65</formula>
      <formula>0.9</formula>
    </cfRule>
    <cfRule type="cellIs" dxfId="778" priority="870" operator="equal">
      <formula>"N/A"</formula>
    </cfRule>
    <cfRule type="cellIs" dxfId="777" priority="871" operator="greaterThan">
      <formula>90</formula>
    </cfRule>
    <cfRule type="cellIs" dxfId="776" priority="872" operator="equal">
      <formula>"&gt;90%"</formula>
    </cfRule>
  </conditionalFormatting>
  <conditionalFormatting sqref="J8:J9">
    <cfRule type="cellIs" dxfId="775" priority="777" operator="equal">
      <formula>"""% cumple"""</formula>
    </cfRule>
    <cfRule type="cellIs" dxfId="774" priority="778" operator="equal">
      <formula>"% cumple"</formula>
    </cfRule>
    <cfRule type="cellIs" dxfId="773" priority="779" operator="equal">
      <formula>"N/A"</formula>
    </cfRule>
    <cfRule type="cellIs" dxfId="772" priority="780" operator="greaterThan">
      <formula>0.9</formula>
    </cfRule>
    <cfRule type="cellIs" dxfId="771" priority="781" operator="between">
      <formula>0.65</formula>
      <formula>0.9</formula>
    </cfRule>
    <cfRule type="cellIs" dxfId="770" priority="782" operator="equal">
      <formula>"N/A"</formula>
    </cfRule>
    <cfRule type="cellIs" dxfId="769" priority="783" operator="greaterThan">
      <formula>90</formula>
    </cfRule>
    <cfRule type="cellIs" dxfId="768" priority="784" operator="equal">
      <formula>"&gt;90%"</formula>
    </cfRule>
  </conditionalFormatting>
  <conditionalFormatting sqref="J10">
    <cfRule type="cellIs" dxfId="767" priority="769" operator="equal">
      <formula>"""% cumple"""</formula>
    </cfRule>
    <cfRule type="cellIs" dxfId="766" priority="770" operator="equal">
      <formula>"% cumple"</formula>
    </cfRule>
    <cfRule type="cellIs" dxfId="765" priority="771" operator="equal">
      <formula>"N/A"</formula>
    </cfRule>
    <cfRule type="cellIs" dxfId="764" priority="772" operator="greaterThan">
      <formula>0.9</formula>
    </cfRule>
    <cfRule type="cellIs" dxfId="763" priority="773" operator="between">
      <formula>0.65</formula>
      <formula>0.9</formula>
    </cfRule>
    <cfRule type="cellIs" dxfId="762" priority="774" operator="equal">
      <formula>"N/A"</formula>
    </cfRule>
    <cfRule type="cellIs" dxfId="761" priority="775" operator="greaterThan">
      <formula>90</formula>
    </cfRule>
    <cfRule type="cellIs" dxfId="760" priority="776" operator="equal">
      <formula>"&gt;90%"</formula>
    </cfRule>
  </conditionalFormatting>
  <conditionalFormatting sqref="J11">
    <cfRule type="cellIs" dxfId="759" priority="761" operator="equal">
      <formula>"""% cumple"""</formula>
    </cfRule>
    <cfRule type="cellIs" dxfId="758" priority="762" operator="equal">
      <formula>"% cumple"</formula>
    </cfRule>
    <cfRule type="cellIs" dxfId="757" priority="763" operator="equal">
      <formula>"N/A"</formula>
    </cfRule>
    <cfRule type="cellIs" dxfId="756" priority="764" operator="greaterThan">
      <formula>0.9</formula>
    </cfRule>
    <cfRule type="cellIs" dxfId="755" priority="765" operator="between">
      <formula>0.65</formula>
      <formula>0.9</formula>
    </cfRule>
    <cfRule type="cellIs" dxfId="754" priority="766" operator="equal">
      <formula>"N/A"</formula>
    </cfRule>
    <cfRule type="cellIs" dxfId="753" priority="767" operator="greaterThan">
      <formula>90</formula>
    </cfRule>
    <cfRule type="cellIs" dxfId="752" priority="768" operator="equal">
      <formula>"&gt;90%"</formula>
    </cfRule>
  </conditionalFormatting>
  <conditionalFormatting sqref="J12">
    <cfRule type="cellIs" dxfId="751" priority="753" operator="equal">
      <formula>"""% cumple"""</formula>
    </cfRule>
    <cfRule type="cellIs" dxfId="750" priority="754" operator="equal">
      <formula>"% cumple"</formula>
    </cfRule>
    <cfRule type="cellIs" dxfId="749" priority="755" operator="equal">
      <formula>"N/A"</formula>
    </cfRule>
    <cfRule type="cellIs" dxfId="748" priority="756" operator="greaterThan">
      <formula>0.9</formula>
    </cfRule>
    <cfRule type="cellIs" dxfId="747" priority="757" operator="between">
      <formula>0.65</formula>
      <formula>0.9</formula>
    </cfRule>
    <cfRule type="cellIs" dxfId="746" priority="758" operator="equal">
      <formula>"N/A"</formula>
    </cfRule>
    <cfRule type="cellIs" dxfId="745" priority="759" operator="greaterThan">
      <formula>90</formula>
    </cfRule>
    <cfRule type="cellIs" dxfId="744" priority="760" operator="equal">
      <formula>"&gt;90%"</formula>
    </cfRule>
  </conditionalFormatting>
  <conditionalFormatting sqref="J13">
    <cfRule type="cellIs" dxfId="743" priority="745" operator="equal">
      <formula>"""% cumple"""</formula>
    </cfRule>
    <cfRule type="cellIs" dxfId="742" priority="746" operator="equal">
      <formula>"% cumple"</formula>
    </cfRule>
    <cfRule type="cellIs" dxfId="741" priority="747" operator="equal">
      <formula>"N/A"</formula>
    </cfRule>
    <cfRule type="cellIs" dxfId="740" priority="748" operator="greaterThan">
      <formula>0.9</formula>
    </cfRule>
    <cfRule type="cellIs" dxfId="739" priority="749" operator="between">
      <formula>0.65</formula>
      <formula>0.9</formula>
    </cfRule>
    <cfRule type="cellIs" dxfId="738" priority="750" operator="equal">
      <formula>"N/A"</formula>
    </cfRule>
    <cfRule type="cellIs" dxfId="737" priority="751" operator="greaterThan">
      <formula>90</formula>
    </cfRule>
    <cfRule type="cellIs" dxfId="736" priority="752" operator="equal">
      <formula>"&gt;90%"</formula>
    </cfRule>
  </conditionalFormatting>
  <conditionalFormatting sqref="J14">
    <cfRule type="cellIs" dxfId="735" priority="737" operator="equal">
      <formula>"""% cumple"""</formula>
    </cfRule>
    <cfRule type="cellIs" dxfId="734" priority="738" operator="equal">
      <formula>"% cumple"</formula>
    </cfRule>
    <cfRule type="cellIs" dxfId="733" priority="739" operator="equal">
      <formula>"N/A"</formula>
    </cfRule>
    <cfRule type="cellIs" dxfId="732" priority="740" operator="greaterThan">
      <formula>0.9</formula>
    </cfRule>
    <cfRule type="cellIs" dxfId="731" priority="741" operator="between">
      <formula>0.65</formula>
      <formula>0.9</formula>
    </cfRule>
    <cfRule type="cellIs" dxfId="730" priority="742" operator="equal">
      <formula>"N/A"</formula>
    </cfRule>
    <cfRule type="cellIs" dxfId="729" priority="743" operator="greaterThan">
      <formula>90</formula>
    </cfRule>
    <cfRule type="cellIs" dxfId="728" priority="744" operator="equal">
      <formula>"&gt;90%"</formula>
    </cfRule>
  </conditionalFormatting>
  <conditionalFormatting sqref="J15">
    <cfRule type="cellIs" dxfId="727" priority="729" operator="equal">
      <formula>"""% cumple"""</formula>
    </cfRule>
    <cfRule type="cellIs" dxfId="726" priority="730" operator="equal">
      <formula>"% cumple"</formula>
    </cfRule>
    <cfRule type="cellIs" dxfId="725" priority="731" operator="equal">
      <formula>"N/A"</formula>
    </cfRule>
    <cfRule type="cellIs" dxfId="724" priority="732" operator="greaterThan">
      <formula>0.9</formula>
    </cfRule>
    <cfRule type="cellIs" dxfId="723" priority="733" operator="between">
      <formula>0.65</formula>
      <formula>0.9</formula>
    </cfRule>
    <cfRule type="cellIs" dxfId="722" priority="734" operator="equal">
      <formula>"N/A"</formula>
    </cfRule>
    <cfRule type="cellIs" dxfId="721" priority="735" operator="greaterThan">
      <formula>90</formula>
    </cfRule>
    <cfRule type="cellIs" dxfId="720" priority="736" operator="equal">
      <formula>"&gt;90%"</formula>
    </cfRule>
  </conditionalFormatting>
  <conditionalFormatting sqref="J16">
    <cfRule type="cellIs" dxfId="719" priority="721" operator="equal">
      <formula>"""% cumple"""</formula>
    </cfRule>
    <cfRule type="cellIs" dxfId="718" priority="722" operator="equal">
      <formula>"% cumple"</formula>
    </cfRule>
    <cfRule type="cellIs" dxfId="717" priority="723" operator="equal">
      <formula>"N/A"</formula>
    </cfRule>
    <cfRule type="cellIs" dxfId="716" priority="724" operator="greaterThan">
      <formula>0.9</formula>
    </cfRule>
    <cfRule type="cellIs" dxfId="715" priority="725" operator="between">
      <formula>0.65</formula>
      <formula>0.9</formula>
    </cfRule>
    <cfRule type="cellIs" dxfId="714" priority="726" operator="equal">
      <formula>"N/A"</formula>
    </cfRule>
    <cfRule type="cellIs" dxfId="713" priority="727" operator="greaterThan">
      <formula>90</formula>
    </cfRule>
    <cfRule type="cellIs" dxfId="712" priority="728" operator="equal">
      <formula>"&gt;90%"</formula>
    </cfRule>
  </conditionalFormatting>
  <conditionalFormatting sqref="J17">
    <cfRule type="cellIs" dxfId="711" priority="713" operator="equal">
      <formula>"""% cumple"""</formula>
    </cfRule>
    <cfRule type="cellIs" dxfId="710" priority="714" operator="equal">
      <formula>"% cumple"</formula>
    </cfRule>
    <cfRule type="cellIs" dxfId="709" priority="715" operator="equal">
      <formula>"N/A"</formula>
    </cfRule>
    <cfRule type="cellIs" dxfId="708" priority="716" operator="greaterThan">
      <formula>0.9</formula>
    </cfRule>
    <cfRule type="cellIs" dxfId="707" priority="717" operator="between">
      <formula>0.65</formula>
      <formula>0.9</formula>
    </cfRule>
    <cfRule type="cellIs" dxfId="706" priority="718" operator="equal">
      <formula>"N/A"</formula>
    </cfRule>
    <cfRule type="cellIs" dxfId="705" priority="719" operator="greaterThan">
      <formula>90</formula>
    </cfRule>
    <cfRule type="cellIs" dxfId="704" priority="720" operator="equal">
      <formula>"&gt;90%"</formula>
    </cfRule>
  </conditionalFormatting>
  <conditionalFormatting sqref="J18">
    <cfRule type="cellIs" dxfId="703" priority="705" operator="equal">
      <formula>"""% cumple"""</formula>
    </cfRule>
    <cfRule type="cellIs" dxfId="702" priority="706" operator="equal">
      <formula>"% cumple"</formula>
    </cfRule>
    <cfRule type="cellIs" dxfId="701" priority="707" operator="equal">
      <formula>"N/A"</formula>
    </cfRule>
    <cfRule type="cellIs" dxfId="700" priority="708" operator="greaterThan">
      <formula>0.9</formula>
    </cfRule>
    <cfRule type="cellIs" dxfId="699" priority="709" operator="between">
      <formula>0.65</formula>
      <formula>0.9</formula>
    </cfRule>
    <cfRule type="cellIs" dxfId="698" priority="710" operator="equal">
      <formula>"N/A"</formula>
    </cfRule>
    <cfRule type="cellIs" dxfId="697" priority="711" operator="greaterThan">
      <formula>90</formula>
    </cfRule>
    <cfRule type="cellIs" dxfId="696" priority="712" operator="equal">
      <formula>"&gt;90%"</formula>
    </cfRule>
  </conditionalFormatting>
  <conditionalFormatting sqref="J19">
    <cfRule type="cellIs" dxfId="695" priority="697" operator="equal">
      <formula>"""% cumple"""</formula>
    </cfRule>
    <cfRule type="cellIs" dxfId="694" priority="698" operator="equal">
      <formula>"% cumple"</formula>
    </cfRule>
    <cfRule type="cellIs" dxfId="693" priority="699" operator="equal">
      <formula>"N/A"</formula>
    </cfRule>
    <cfRule type="cellIs" dxfId="692" priority="700" operator="greaterThan">
      <formula>0.9</formula>
    </cfRule>
    <cfRule type="cellIs" dxfId="691" priority="701" operator="between">
      <formula>0.65</formula>
      <formula>0.9</formula>
    </cfRule>
    <cfRule type="cellIs" dxfId="690" priority="702" operator="equal">
      <formula>"N/A"</formula>
    </cfRule>
    <cfRule type="cellIs" dxfId="689" priority="703" operator="greaterThan">
      <formula>90</formula>
    </cfRule>
    <cfRule type="cellIs" dxfId="688" priority="704" operator="equal">
      <formula>"&gt;90%"</formula>
    </cfRule>
  </conditionalFormatting>
  <conditionalFormatting sqref="J20">
    <cfRule type="cellIs" dxfId="687" priority="689" operator="equal">
      <formula>"""% cumple"""</formula>
    </cfRule>
    <cfRule type="cellIs" dxfId="686" priority="690" operator="equal">
      <formula>"% cumple"</formula>
    </cfRule>
    <cfRule type="cellIs" dxfId="685" priority="691" operator="equal">
      <formula>"N/A"</formula>
    </cfRule>
    <cfRule type="cellIs" dxfId="684" priority="692" operator="greaterThan">
      <formula>0.9</formula>
    </cfRule>
    <cfRule type="cellIs" dxfId="683" priority="693" operator="between">
      <formula>0.65</formula>
      <formula>0.9</formula>
    </cfRule>
    <cfRule type="cellIs" dxfId="682" priority="694" operator="equal">
      <formula>"N/A"</formula>
    </cfRule>
    <cfRule type="cellIs" dxfId="681" priority="695" operator="greaterThan">
      <formula>90</formula>
    </cfRule>
    <cfRule type="cellIs" dxfId="680" priority="696" operator="equal">
      <formula>"&gt;90%"</formula>
    </cfRule>
  </conditionalFormatting>
  <conditionalFormatting sqref="J21">
    <cfRule type="cellIs" dxfId="679" priority="681" operator="equal">
      <formula>"""% cumple"""</formula>
    </cfRule>
    <cfRule type="cellIs" dxfId="678" priority="682" operator="equal">
      <formula>"% cumple"</formula>
    </cfRule>
    <cfRule type="cellIs" dxfId="677" priority="683" operator="equal">
      <formula>"N/A"</formula>
    </cfRule>
    <cfRule type="cellIs" dxfId="676" priority="684" operator="greaterThan">
      <formula>0.9</formula>
    </cfRule>
    <cfRule type="cellIs" dxfId="675" priority="685" operator="between">
      <formula>0.65</formula>
      <formula>0.9</formula>
    </cfRule>
    <cfRule type="cellIs" dxfId="674" priority="686" operator="equal">
      <formula>"N/A"</formula>
    </cfRule>
    <cfRule type="cellIs" dxfId="673" priority="687" operator="greaterThan">
      <formula>90</formula>
    </cfRule>
    <cfRule type="cellIs" dxfId="672" priority="688" operator="equal">
      <formula>"&gt;90%"</formula>
    </cfRule>
  </conditionalFormatting>
  <conditionalFormatting sqref="J22">
    <cfRule type="cellIs" dxfId="671" priority="673" operator="equal">
      <formula>"""% cumple"""</formula>
    </cfRule>
    <cfRule type="cellIs" dxfId="670" priority="674" operator="equal">
      <formula>"% cumple"</formula>
    </cfRule>
    <cfRule type="cellIs" dxfId="669" priority="675" operator="equal">
      <formula>"N/A"</formula>
    </cfRule>
    <cfRule type="cellIs" dxfId="668" priority="676" operator="greaterThan">
      <formula>0.9</formula>
    </cfRule>
    <cfRule type="cellIs" dxfId="667" priority="677" operator="between">
      <formula>0.65</formula>
      <formula>0.9</formula>
    </cfRule>
    <cfRule type="cellIs" dxfId="666" priority="678" operator="equal">
      <formula>"N/A"</formula>
    </cfRule>
    <cfRule type="cellIs" dxfId="665" priority="679" operator="greaterThan">
      <formula>90</formula>
    </cfRule>
    <cfRule type="cellIs" dxfId="664" priority="680" operator="equal">
      <formula>"&gt;90%"</formula>
    </cfRule>
  </conditionalFormatting>
  <conditionalFormatting sqref="J23">
    <cfRule type="cellIs" dxfId="663" priority="665" operator="equal">
      <formula>"""% cumple"""</formula>
    </cfRule>
    <cfRule type="cellIs" dxfId="662" priority="666" operator="equal">
      <formula>"% cumple"</formula>
    </cfRule>
    <cfRule type="cellIs" dxfId="661" priority="667" operator="equal">
      <formula>"N/A"</formula>
    </cfRule>
    <cfRule type="cellIs" dxfId="660" priority="668" operator="greaterThan">
      <formula>0.9</formula>
    </cfRule>
    <cfRule type="cellIs" dxfId="659" priority="669" operator="between">
      <formula>0.65</formula>
      <formula>0.9</formula>
    </cfRule>
    <cfRule type="cellIs" dxfId="658" priority="670" operator="equal">
      <formula>"N/A"</formula>
    </cfRule>
    <cfRule type="cellIs" dxfId="657" priority="671" operator="greaterThan">
      <formula>90</formula>
    </cfRule>
    <cfRule type="cellIs" dxfId="656" priority="672" operator="equal">
      <formula>"&gt;90%"</formula>
    </cfRule>
  </conditionalFormatting>
  <conditionalFormatting sqref="J24">
    <cfRule type="cellIs" dxfId="655" priority="657" operator="equal">
      <formula>"""% cumple"""</formula>
    </cfRule>
    <cfRule type="cellIs" dxfId="654" priority="658" operator="equal">
      <formula>"% cumple"</formula>
    </cfRule>
    <cfRule type="cellIs" dxfId="653" priority="659" operator="equal">
      <formula>"N/A"</formula>
    </cfRule>
    <cfRule type="cellIs" dxfId="652" priority="660" operator="greaterThan">
      <formula>0.9</formula>
    </cfRule>
    <cfRule type="cellIs" dxfId="651" priority="661" operator="between">
      <formula>0.65</formula>
      <formula>0.9</formula>
    </cfRule>
    <cfRule type="cellIs" dxfId="650" priority="662" operator="equal">
      <formula>"N/A"</formula>
    </cfRule>
    <cfRule type="cellIs" dxfId="649" priority="663" operator="greaterThan">
      <formula>90</formula>
    </cfRule>
    <cfRule type="cellIs" dxfId="648" priority="664" operator="equal">
      <formula>"&gt;90%"</formula>
    </cfRule>
  </conditionalFormatting>
  <conditionalFormatting sqref="J29">
    <cfRule type="cellIs" dxfId="647" priority="649" operator="equal">
      <formula>"""% cumple"""</formula>
    </cfRule>
    <cfRule type="cellIs" dxfId="646" priority="650" operator="equal">
      <formula>"% cumple"</formula>
    </cfRule>
    <cfRule type="cellIs" dxfId="645" priority="651" operator="equal">
      <formula>"N/A"</formula>
    </cfRule>
    <cfRule type="cellIs" dxfId="644" priority="652" operator="greaterThan">
      <formula>0.9</formula>
    </cfRule>
    <cfRule type="cellIs" dxfId="643" priority="653" operator="between">
      <formula>0.65</formula>
      <formula>0.9</formula>
    </cfRule>
    <cfRule type="cellIs" dxfId="642" priority="654" operator="equal">
      <formula>"N/A"</formula>
    </cfRule>
    <cfRule type="cellIs" dxfId="641" priority="655" operator="greaterThan">
      <formula>90</formula>
    </cfRule>
    <cfRule type="cellIs" dxfId="640" priority="656" operator="equal">
      <formula>"&gt;90%"</formula>
    </cfRule>
  </conditionalFormatting>
  <conditionalFormatting sqref="J30">
    <cfRule type="cellIs" dxfId="639" priority="641" operator="equal">
      <formula>"""% cumple"""</formula>
    </cfRule>
    <cfRule type="cellIs" dxfId="638" priority="642" operator="equal">
      <formula>"% cumple"</formula>
    </cfRule>
    <cfRule type="cellIs" dxfId="637" priority="643" operator="equal">
      <formula>"N/A"</formula>
    </cfRule>
    <cfRule type="cellIs" dxfId="636" priority="644" operator="greaterThan">
      <formula>0.9</formula>
    </cfRule>
    <cfRule type="cellIs" dxfId="635" priority="645" operator="between">
      <formula>0.65</formula>
      <formula>0.9</formula>
    </cfRule>
    <cfRule type="cellIs" dxfId="634" priority="646" operator="equal">
      <formula>"N/A"</formula>
    </cfRule>
    <cfRule type="cellIs" dxfId="633" priority="647" operator="greaterThan">
      <formula>90</formula>
    </cfRule>
    <cfRule type="cellIs" dxfId="632" priority="648" operator="equal">
      <formula>"&gt;90%"</formula>
    </cfRule>
  </conditionalFormatting>
  <conditionalFormatting sqref="J31">
    <cfRule type="cellIs" dxfId="631" priority="633" operator="equal">
      <formula>"""% cumple"""</formula>
    </cfRule>
    <cfRule type="cellIs" dxfId="630" priority="634" operator="equal">
      <formula>"% cumple"</formula>
    </cfRule>
    <cfRule type="cellIs" dxfId="629" priority="635" operator="equal">
      <formula>"N/A"</formula>
    </cfRule>
    <cfRule type="cellIs" dxfId="628" priority="636" operator="greaterThan">
      <formula>0.9</formula>
    </cfRule>
    <cfRule type="cellIs" dxfId="627" priority="637" operator="between">
      <formula>0.65</formula>
      <formula>0.9</formula>
    </cfRule>
    <cfRule type="cellIs" dxfId="626" priority="638" operator="equal">
      <formula>"N/A"</formula>
    </cfRule>
    <cfRule type="cellIs" dxfId="625" priority="639" operator="greaterThan">
      <formula>90</formula>
    </cfRule>
    <cfRule type="cellIs" dxfId="624" priority="640" operator="equal">
      <formula>"&gt;90%"</formula>
    </cfRule>
  </conditionalFormatting>
  <conditionalFormatting sqref="J32">
    <cfRule type="cellIs" dxfId="623" priority="625" operator="equal">
      <formula>"""% cumple"""</formula>
    </cfRule>
    <cfRule type="cellIs" dxfId="622" priority="626" operator="equal">
      <formula>"% cumple"</formula>
    </cfRule>
    <cfRule type="cellIs" dxfId="621" priority="627" operator="equal">
      <formula>"N/A"</formula>
    </cfRule>
    <cfRule type="cellIs" dxfId="620" priority="628" operator="greaterThan">
      <formula>0.9</formula>
    </cfRule>
    <cfRule type="cellIs" dxfId="619" priority="629" operator="between">
      <formula>0.65</formula>
      <formula>0.9</formula>
    </cfRule>
    <cfRule type="cellIs" dxfId="618" priority="630" operator="equal">
      <formula>"N/A"</formula>
    </cfRule>
    <cfRule type="cellIs" dxfId="617" priority="631" operator="greaterThan">
      <formula>90</formula>
    </cfRule>
    <cfRule type="cellIs" dxfId="616" priority="632" operator="equal">
      <formula>"&gt;90%"</formula>
    </cfRule>
  </conditionalFormatting>
  <conditionalFormatting sqref="J27">
    <cfRule type="cellIs" dxfId="615" priority="617" operator="equal">
      <formula>"""% cumple"""</formula>
    </cfRule>
    <cfRule type="cellIs" dxfId="614" priority="618" operator="equal">
      <formula>"% cumple"</formula>
    </cfRule>
    <cfRule type="cellIs" dxfId="613" priority="619" operator="equal">
      <formula>"N/A"</formula>
    </cfRule>
    <cfRule type="cellIs" dxfId="612" priority="620" operator="greaterThan">
      <formula>0.9</formula>
    </cfRule>
    <cfRule type="cellIs" dxfId="611" priority="621" operator="between">
      <formula>0.65</formula>
      <formula>0.9</formula>
    </cfRule>
    <cfRule type="cellIs" dxfId="610" priority="622" operator="equal">
      <formula>"N/A"</formula>
    </cfRule>
    <cfRule type="cellIs" dxfId="609" priority="623" operator="greaterThan">
      <formula>90</formula>
    </cfRule>
    <cfRule type="cellIs" dxfId="608" priority="624" operator="equal">
      <formula>"&gt;90%"</formula>
    </cfRule>
  </conditionalFormatting>
  <conditionalFormatting sqref="J37">
    <cfRule type="cellIs" dxfId="607" priority="609" operator="equal">
      <formula>"""% cumple"""</formula>
    </cfRule>
    <cfRule type="cellIs" dxfId="606" priority="610" operator="equal">
      <formula>"% cumple"</formula>
    </cfRule>
    <cfRule type="cellIs" dxfId="605" priority="611" operator="equal">
      <formula>"N/A"</formula>
    </cfRule>
    <cfRule type="cellIs" dxfId="604" priority="612" operator="greaterThan">
      <formula>0.9</formula>
    </cfRule>
    <cfRule type="cellIs" dxfId="603" priority="613" operator="between">
      <formula>0.65</formula>
      <formula>0.9</formula>
    </cfRule>
    <cfRule type="cellIs" dxfId="602" priority="614" operator="equal">
      <formula>"N/A"</formula>
    </cfRule>
    <cfRule type="cellIs" dxfId="601" priority="615" operator="greaterThan">
      <formula>90</formula>
    </cfRule>
    <cfRule type="cellIs" dxfId="600" priority="616" operator="equal">
      <formula>"&gt;90%"</formula>
    </cfRule>
  </conditionalFormatting>
  <conditionalFormatting sqref="J38">
    <cfRule type="cellIs" dxfId="599" priority="601" operator="equal">
      <formula>"""% cumple"""</formula>
    </cfRule>
    <cfRule type="cellIs" dxfId="598" priority="602" operator="equal">
      <formula>"% cumple"</formula>
    </cfRule>
    <cfRule type="cellIs" dxfId="597" priority="603" operator="equal">
      <formula>"N/A"</formula>
    </cfRule>
    <cfRule type="cellIs" dxfId="596" priority="604" operator="greaterThan">
      <formula>0.9</formula>
    </cfRule>
    <cfRule type="cellIs" dxfId="595" priority="605" operator="between">
      <formula>0.65</formula>
      <formula>0.9</formula>
    </cfRule>
    <cfRule type="cellIs" dxfId="594" priority="606" operator="equal">
      <formula>"N/A"</formula>
    </cfRule>
    <cfRule type="cellIs" dxfId="593" priority="607" operator="greaterThan">
      <formula>90</formula>
    </cfRule>
    <cfRule type="cellIs" dxfId="592" priority="608" operator="equal">
      <formula>"&gt;90%"</formula>
    </cfRule>
  </conditionalFormatting>
  <conditionalFormatting sqref="J39">
    <cfRule type="cellIs" dxfId="591" priority="593" operator="equal">
      <formula>"""% cumple"""</formula>
    </cfRule>
    <cfRule type="cellIs" dxfId="590" priority="594" operator="equal">
      <formula>"% cumple"</formula>
    </cfRule>
    <cfRule type="cellIs" dxfId="589" priority="595" operator="equal">
      <formula>"N/A"</formula>
    </cfRule>
    <cfRule type="cellIs" dxfId="588" priority="596" operator="greaterThan">
      <formula>0.9</formula>
    </cfRule>
    <cfRule type="cellIs" dxfId="587" priority="597" operator="between">
      <formula>0.65</formula>
      <formula>0.9</formula>
    </cfRule>
    <cfRule type="cellIs" dxfId="586" priority="598" operator="equal">
      <formula>"N/A"</formula>
    </cfRule>
    <cfRule type="cellIs" dxfId="585" priority="599" operator="greaterThan">
      <formula>90</formula>
    </cfRule>
    <cfRule type="cellIs" dxfId="584" priority="600" operator="equal">
      <formula>"&gt;90%"</formula>
    </cfRule>
  </conditionalFormatting>
  <conditionalFormatting sqref="J40">
    <cfRule type="cellIs" dxfId="583" priority="585" operator="equal">
      <formula>"""% cumple"""</formula>
    </cfRule>
    <cfRule type="cellIs" dxfId="582" priority="586" operator="equal">
      <formula>"% cumple"</formula>
    </cfRule>
    <cfRule type="cellIs" dxfId="581" priority="587" operator="equal">
      <formula>"N/A"</formula>
    </cfRule>
    <cfRule type="cellIs" dxfId="580" priority="588" operator="greaterThan">
      <formula>0.9</formula>
    </cfRule>
    <cfRule type="cellIs" dxfId="579" priority="589" operator="between">
      <formula>0.65</formula>
      <formula>0.9</formula>
    </cfRule>
    <cfRule type="cellIs" dxfId="578" priority="590" operator="equal">
      <formula>"N/A"</formula>
    </cfRule>
    <cfRule type="cellIs" dxfId="577" priority="591" operator="greaterThan">
      <formula>90</formula>
    </cfRule>
    <cfRule type="cellIs" dxfId="576" priority="592" operator="equal">
      <formula>"&gt;90%"</formula>
    </cfRule>
  </conditionalFormatting>
  <conditionalFormatting sqref="J41">
    <cfRule type="cellIs" dxfId="575" priority="577" operator="equal">
      <formula>"""% cumple"""</formula>
    </cfRule>
    <cfRule type="cellIs" dxfId="574" priority="578" operator="equal">
      <formula>"% cumple"</formula>
    </cfRule>
    <cfRule type="cellIs" dxfId="573" priority="579" operator="equal">
      <formula>"N/A"</formula>
    </cfRule>
    <cfRule type="cellIs" dxfId="572" priority="580" operator="greaterThan">
      <formula>0.9</formula>
    </cfRule>
    <cfRule type="cellIs" dxfId="571" priority="581" operator="between">
      <formula>0.65</formula>
      <formula>0.9</formula>
    </cfRule>
    <cfRule type="cellIs" dxfId="570" priority="582" operator="equal">
      <formula>"N/A"</formula>
    </cfRule>
    <cfRule type="cellIs" dxfId="569" priority="583" operator="greaterThan">
      <formula>90</formula>
    </cfRule>
    <cfRule type="cellIs" dxfId="568" priority="584" operator="equal">
      <formula>"&gt;90%"</formula>
    </cfRule>
  </conditionalFormatting>
  <conditionalFormatting sqref="J42">
    <cfRule type="cellIs" dxfId="567" priority="569" operator="equal">
      <formula>"""% cumple"""</formula>
    </cfRule>
    <cfRule type="cellIs" dxfId="566" priority="570" operator="equal">
      <formula>"% cumple"</formula>
    </cfRule>
    <cfRule type="cellIs" dxfId="565" priority="571" operator="equal">
      <formula>"N/A"</formula>
    </cfRule>
    <cfRule type="cellIs" dxfId="564" priority="572" operator="greaterThan">
      <formula>0.9</formula>
    </cfRule>
    <cfRule type="cellIs" dxfId="563" priority="573" operator="between">
      <formula>0.65</formula>
      <formula>0.9</formula>
    </cfRule>
    <cfRule type="cellIs" dxfId="562" priority="574" operator="equal">
      <formula>"N/A"</formula>
    </cfRule>
    <cfRule type="cellIs" dxfId="561" priority="575" operator="greaterThan">
      <formula>90</formula>
    </cfRule>
    <cfRule type="cellIs" dxfId="560" priority="576" operator="equal">
      <formula>"&gt;90%"</formula>
    </cfRule>
  </conditionalFormatting>
  <conditionalFormatting sqref="J43">
    <cfRule type="cellIs" dxfId="559" priority="561" operator="equal">
      <formula>"""% cumple"""</formula>
    </cfRule>
    <cfRule type="cellIs" dxfId="558" priority="562" operator="equal">
      <formula>"% cumple"</formula>
    </cfRule>
    <cfRule type="cellIs" dxfId="557" priority="563" operator="equal">
      <formula>"N/A"</formula>
    </cfRule>
    <cfRule type="cellIs" dxfId="556" priority="564" operator="greaterThan">
      <formula>0.9</formula>
    </cfRule>
    <cfRule type="cellIs" dxfId="555" priority="565" operator="between">
      <formula>0.65</formula>
      <formula>0.9</formula>
    </cfRule>
    <cfRule type="cellIs" dxfId="554" priority="566" operator="equal">
      <formula>"N/A"</formula>
    </cfRule>
    <cfRule type="cellIs" dxfId="553" priority="567" operator="greaterThan">
      <formula>90</formula>
    </cfRule>
    <cfRule type="cellIs" dxfId="552" priority="568" operator="equal">
      <formula>"&gt;90%"</formula>
    </cfRule>
  </conditionalFormatting>
  <conditionalFormatting sqref="J44">
    <cfRule type="cellIs" dxfId="551" priority="553" operator="equal">
      <formula>"""% cumple"""</formula>
    </cfRule>
    <cfRule type="cellIs" dxfId="550" priority="554" operator="equal">
      <formula>"% cumple"</formula>
    </cfRule>
    <cfRule type="cellIs" dxfId="549" priority="555" operator="equal">
      <formula>"N/A"</formula>
    </cfRule>
    <cfRule type="cellIs" dxfId="548" priority="556" operator="greaterThan">
      <formula>0.9</formula>
    </cfRule>
    <cfRule type="cellIs" dxfId="547" priority="557" operator="between">
      <formula>0.65</formula>
      <formula>0.9</formula>
    </cfRule>
    <cfRule type="cellIs" dxfId="546" priority="558" operator="equal">
      <formula>"N/A"</formula>
    </cfRule>
    <cfRule type="cellIs" dxfId="545" priority="559" operator="greaterThan">
      <formula>90</formula>
    </cfRule>
    <cfRule type="cellIs" dxfId="544" priority="560" operator="equal">
      <formula>"&gt;90%"</formula>
    </cfRule>
  </conditionalFormatting>
  <conditionalFormatting sqref="J45">
    <cfRule type="cellIs" dxfId="543" priority="545" operator="equal">
      <formula>"""% cumple"""</formula>
    </cfRule>
    <cfRule type="cellIs" dxfId="542" priority="546" operator="equal">
      <formula>"% cumple"</formula>
    </cfRule>
    <cfRule type="cellIs" dxfId="541" priority="547" operator="equal">
      <formula>"N/A"</formula>
    </cfRule>
    <cfRule type="cellIs" dxfId="540" priority="548" operator="greaterThan">
      <formula>0.9</formula>
    </cfRule>
    <cfRule type="cellIs" dxfId="539" priority="549" operator="between">
      <formula>0.65</formula>
      <formula>0.9</formula>
    </cfRule>
    <cfRule type="cellIs" dxfId="538" priority="550" operator="equal">
      <formula>"N/A"</formula>
    </cfRule>
    <cfRule type="cellIs" dxfId="537" priority="551" operator="greaterThan">
      <formula>90</formula>
    </cfRule>
    <cfRule type="cellIs" dxfId="536" priority="552" operator="equal">
      <formula>"&gt;90%"</formula>
    </cfRule>
  </conditionalFormatting>
  <conditionalFormatting sqref="J46">
    <cfRule type="cellIs" dxfId="535" priority="537" operator="equal">
      <formula>"""% cumple"""</formula>
    </cfRule>
    <cfRule type="cellIs" dxfId="534" priority="538" operator="equal">
      <formula>"% cumple"</formula>
    </cfRule>
    <cfRule type="cellIs" dxfId="533" priority="539" operator="equal">
      <formula>"N/A"</formula>
    </cfRule>
    <cfRule type="cellIs" dxfId="532" priority="540" operator="greaterThan">
      <formula>0.9</formula>
    </cfRule>
    <cfRule type="cellIs" dxfId="531" priority="541" operator="between">
      <formula>0.65</formula>
      <formula>0.9</formula>
    </cfRule>
    <cfRule type="cellIs" dxfId="530" priority="542" operator="equal">
      <formula>"N/A"</formula>
    </cfRule>
    <cfRule type="cellIs" dxfId="529" priority="543" operator="greaterThan">
      <formula>90</formula>
    </cfRule>
    <cfRule type="cellIs" dxfId="528" priority="544" operator="equal">
      <formula>"&gt;90%"</formula>
    </cfRule>
  </conditionalFormatting>
  <conditionalFormatting sqref="J47">
    <cfRule type="cellIs" dxfId="527" priority="529" operator="equal">
      <formula>"""% cumple"""</formula>
    </cfRule>
    <cfRule type="cellIs" dxfId="526" priority="530" operator="equal">
      <formula>"% cumple"</formula>
    </cfRule>
    <cfRule type="cellIs" dxfId="525" priority="531" operator="equal">
      <formula>"N/A"</formula>
    </cfRule>
    <cfRule type="cellIs" dxfId="524" priority="532" operator="greaterThan">
      <formula>0.9</formula>
    </cfRule>
    <cfRule type="cellIs" dxfId="523" priority="533" operator="between">
      <formula>0.65</formula>
      <formula>0.9</formula>
    </cfRule>
    <cfRule type="cellIs" dxfId="522" priority="534" operator="equal">
      <formula>"N/A"</formula>
    </cfRule>
    <cfRule type="cellIs" dxfId="521" priority="535" operator="greaterThan">
      <formula>90</formula>
    </cfRule>
    <cfRule type="cellIs" dxfId="520" priority="536" operator="equal">
      <formula>"&gt;90%"</formula>
    </cfRule>
  </conditionalFormatting>
  <conditionalFormatting sqref="J48">
    <cfRule type="cellIs" dxfId="519" priority="521" operator="equal">
      <formula>"""% cumple"""</formula>
    </cfRule>
    <cfRule type="cellIs" dxfId="518" priority="522" operator="equal">
      <formula>"% cumple"</formula>
    </cfRule>
    <cfRule type="cellIs" dxfId="517" priority="523" operator="equal">
      <formula>"N/A"</formula>
    </cfRule>
    <cfRule type="cellIs" dxfId="516" priority="524" operator="greaterThan">
      <formula>0.9</formula>
    </cfRule>
    <cfRule type="cellIs" dxfId="515" priority="525" operator="between">
      <formula>0.65</formula>
      <formula>0.9</formula>
    </cfRule>
    <cfRule type="cellIs" dxfId="514" priority="526" operator="equal">
      <formula>"N/A"</formula>
    </cfRule>
    <cfRule type="cellIs" dxfId="513" priority="527" operator="greaterThan">
      <formula>90</formula>
    </cfRule>
    <cfRule type="cellIs" dxfId="512" priority="528" operator="equal">
      <formula>"&gt;90%"</formula>
    </cfRule>
  </conditionalFormatting>
  <conditionalFormatting sqref="J49">
    <cfRule type="cellIs" dxfId="511" priority="505" operator="equal">
      <formula>"""% cumple"""</formula>
    </cfRule>
    <cfRule type="cellIs" dxfId="510" priority="506" operator="equal">
      <formula>"% cumple"</formula>
    </cfRule>
    <cfRule type="cellIs" dxfId="509" priority="507" operator="equal">
      <formula>"N/A"</formula>
    </cfRule>
    <cfRule type="cellIs" dxfId="508" priority="508" operator="greaterThan">
      <formula>0.9</formula>
    </cfRule>
    <cfRule type="cellIs" dxfId="507" priority="509" operator="between">
      <formula>0.65</formula>
      <formula>0.9</formula>
    </cfRule>
    <cfRule type="cellIs" dxfId="506" priority="510" operator="equal">
      <formula>"N/A"</formula>
    </cfRule>
    <cfRule type="cellIs" dxfId="505" priority="511" operator="greaterThan">
      <formula>90</formula>
    </cfRule>
    <cfRule type="cellIs" dxfId="504" priority="512" operator="equal">
      <formula>"&gt;90%"</formula>
    </cfRule>
  </conditionalFormatting>
  <conditionalFormatting sqref="J50">
    <cfRule type="cellIs" dxfId="503" priority="497" operator="equal">
      <formula>"""% cumple"""</formula>
    </cfRule>
    <cfRule type="cellIs" dxfId="502" priority="498" operator="equal">
      <formula>"% cumple"</formula>
    </cfRule>
    <cfRule type="cellIs" dxfId="501" priority="499" operator="equal">
      <formula>"N/A"</formula>
    </cfRule>
    <cfRule type="cellIs" dxfId="500" priority="500" operator="greaterThan">
      <formula>0.9</formula>
    </cfRule>
    <cfRule type="cellIs" dxfId="499" priority="501" operator="between">
      <formula>0.65</formula>
      <formula>0.9</formula>
    </cfRule>
    <cfRule type="cellIs" dxfId="498" priority="502" operator="equal">
      <formula>"N/A"</formula>
    </cfRule>
    <cfRule type="cellIs" dxfId="497" priority="503" operator="greaterThan">
      <formula>90</formula>
    </cfRule>
    <cfRule type="cellIs" dxfId="496" priority="504" operator="equal">
      <formula>"&gt;90%"</formula>
    </cfRule>
  </conditionalFormatting>
  <conditionalFormatting sqref="J55">
    <cfRule type="cellIs" dxfId="495" priority="489" operator="equal">
      <formula>"""% cumple"""</formula>
    </cfRule>
    <cfRule type="cellIs" dxfId="494" priority="490" operator="equal">
      <formula>"% cumple"</formula>
    </cfRule>
    <cfRule type="cellIs" dxfId="493" priority="491" operator="equal">
      <formula>"N/A"</formula>
    </cfRule>
    <cfRule type="cellIs" dxfId="492" priority="492" operator="greaterThan">
      <formula>0.9</formula>
    </cfRule>
    <cfRule type="cellIs" dxfId="491" priority="493" operator="between">
      <formula>0.65</formula>
      <formula>0.9</formula>
    </cfRule>
    <cfRule type="cellIs" dxfId="490" priority="494" operator="equal">
      <formula>"N/A"</formula>
    </cfRule>
    <cfRule type="cellIs" dxfId="489" priority="495" operator="greaterThan">
      <formula>90</formula>
    </cfRule>
    <cfRule type="cellIs" dxfId="488" priority="496" operator="equal">
      <formula>"&gt;90%"</formula>
    </cfRule>
  </conditionalFormatting>
  <conditionalFormatting sqref="J56">
    <cfRule type="cellIs" dxfId="487" priority="481" operator="equal">
      <formula>"""% cumple"""</formula>
    </cfRule>
    <cfRule type="cellIs" dxfId="486" priority="482" operator="equal">
      <formula>"% cumple"</formula>
    </cfRule>
    <cfRule type="cellIs" dxfId="485" priority="483" operator="equal">
      <formula>"N/A"</formula>
    </cfRule>
    <cfRule type="cellIs" dxfId="484" priority="484" operator="greaterThan">
      <formula>0.9</formula>
    </cfRule>
    <cfRule type="cellIs" dxfId="483" priority="485" operator="between">
      <formula>0.65</formula>
      <formula>0.9</formula>
    </cfRule>
    <cfRule type="cellIs" dxfId="482" priority="486" operator="equal">
      <formula>"N/A"</formula>
    </cfRule>
    <cfRule type="cellIs" dxfId="481" priority="487" operator="greaterThan">
      <formula>90</formula>
    </cfRule>
    <cfRule type="cellIs" dxfId="480" priority="488" operator="equal">
      <formula>"&gt;90%"</formula>
    </cfRule>
  </conditionalFormatting>
  <conditionalFormatting sqref="J57">
    <cfRule type="cellIs" dxfId="479" priority="473" operator="equal">
      <formula>"""% cumple"""</formula>
    </cfRule>
    <cfRule type="cellIs" dxfId="478" priority="474" operator="equal">
      <formula>"% cumple"</formula>
    </cfRule>
    <cfRule type="cellIs" dxfId="477" priority="475" operator="equal">
      <formula>"N/A"</formula>
    </cfRule>
    <cfRule type="cellIs" dxfId="476" priority="476" operator="greaterThan">
      <formula>0.9</formula>
    </cfRule>
    <cfRule type="cellIs" dxfId="475" priority="477" operator="between">
      <formula>0.65</formula>
      <formula>0.9</formula>
    </cfRule>
    <cfRule type="cellIs" dxfId="474" priority="478" operator="equal">
      <formula>"N/A"</formula>
    </cfRule>
    <cfRule type="cellIs" dxfId="473" priority="479" operator="greaterThan">
      <formula>90</formula>
    </cfRule>
    <cfRule type="cellIs" dxfId="472" priority="480" operator="equal">
      <formula>"&gt;90%"</formula>
    </cfRule>
  </conditionalFormatting>
  <conditionalFormatting sqref="J58">
    <cfRule type="cellIs" dxfId="471" priority="465" operator="equal">
      <formula>"""% cumple"""</formula>
    </cfRule>
    <cfRule type="cellIs" dxfId="470" priority="466" operator="equal">
      <formula>"% cumple"</formula>
    </cfRule>
    <cfRule type="cellIs" dxfId="469" priority="467" operator="equal">
      <formula>"N/A"</formula>
    </cfRule>
    <cfRule type="cellIs" dxfId="468" priority="468" operator="greaterThan">
      <formula>0.9</formula>
    </cfRule>
    <cfRule type="cellIs" dxfId="467" priority="469" operator="between">
      <formula>0.65</formula>
      <formula>0.9</formula>
    </cfRule>
    <cfRule type="cellIs" dxfId="466" priority="470" operator="equal">
      <formula>"N/A"</formula>
    </cfRule>
    <cfRule type="cellIs" dxfId="465" priority="471" operator="greaterThan">
      <formula>90</formula>
    </cfRule>
    <cfRule type="cellIs" dxfId="464" priority="472" operator="equal">
      <formula>"&gt;90%"</formula>
    </cfRule>
  </conditionalFormatting>
  <conditionalFormatting sqref="J59:J60">
    <cfRule type="cellIs" dxfId="463" priority="457" operator="equal">
      <formula>"""% cumple"""</formula>
    </cfRule>
    <cfRule type="cellIs" dxfId="462" priority="458" operator="equal">
      <formula>"% cumple"</formula>
    </cfRule>
    <cfRule type="cellIs" dxfId="461" priority="459" operator="equal">
      <formula>"N/A"</formula>
    </cfRule>
    <cfRule type="cellIs" dxfId="460" priority="460" operator="greaterThan">
      <formula>0.9</formula>
    </cfRule>
    <cfRule type="cellIs" dxfId="459" priority="461" operator="between">
      <formula>0.65</formula>
      <formula>0.9</formula>
    </cfRule>
    <cfRule type="cellIs" dxfId="458" priority="462" operator="equal">
      <formula>"N/A"</formula>
    </cfRule>
    <cfRule type="cellIs" dxfId="457" priority="463" operator="greaterThan">
      <formula>90</formula>
    </cfRule>
    <cfRule type="cellIs" dxfId="456" priority="464" operator="equal">
      <formula>"&gt;90%"</formula>
    </cfRule>
  </conditionalFormatting>
  <conditionalFormatting sqref="J61">
    <cfRule type="cellIs" dxfId="455" priority="449" operator="equal">
      <formula>"""% cumple"""</formula>
    </cfRule>
    <cfRule type="cellIs" dxfId="454" priority="450" operator="equal">
      <formula>"% cumple"</formula>
    </cfRule>
    <cfRule type="cellIs" dxfId="453" priority="451" operator="equal">
      <formula>"N/A"</formula>
    </cfRule>
    <cfRule type="cellIs" dxfId="452" priority="452" operator="greaterThan">
      <formula>0.9</formula>
    </cfRule>
    <cfRule type="cellIs" dxfId="451" priority="453" operator="between">
      <formula>0.65</formula>
      <formula>0.9</formula>
    </cfRule>
    <cfRule type="cellIs" dxfId="450" priority="454" operator="equal">
      <formula>"N/A"</formula>
    </cfRule>
    <cfRule type="cellIs" dxfId="449" priority="455" operator="greaterThan">
      <formula>90</formula>
    </cfRule>
    <cfRule type="cellIs" dxfId="448" priority="456" operator="equal">
      <formula>"&gt;90%"</formula>
    </cfRule>
  </conditionalFormatting>
  <conditionalFormatting sqref="J62">
    <cfRule type="cellIs" dxfId="447" priority="441" operator="equal">
      <formula>"""% cumple"""</formula>
    </cfRule>
    <cfRule type="cellIs" dxfId="446" priority="442" operator="equal">
      <formula>"% cumple"</formula>
    </cfRule>
    <cfRule type="cellIs" dxfId="445" priority="443" operator="equal">
      <formula>"N/A"</formula>
    </cfRule>
    <cfRule type="cellIs" dxfId="444" priority="444" operator="greaterThan">
      <formula>0.9</formula>
    </cfRule>
    <cfRule type="cellIs" dxfId="443" priority="445" operator="between">
      <formula>0.65</formula>
      <formula>0.9</formula>
    </cfRule>
    <cfRule type="cellIs" dxfId="442" priority="446" operator="equal">
      <formula>"N/A"</formula>
    </cfRule>
    <cfRule type="cellIs" dxfId="441" priority="447" operator="greaterThan">
      <formula>90</formula>
    </cfRule>
    <cfRule type="cellIs" dxfId="440" priority="448" operator="equal">
      <formula>"&gt;90%"</formula>
    </cfRule>
  </conditionalFormatting>
  <conditionalFormatting sqref="J63">
    <cfRule type="cellIs" dxfId="439" priority="433" operator="equal">
      <formula>"""% cumple"""</formula>
    </cfRule>
    <cfRule type="cellIs" dxfId="438" priority="434" operator="equal">
      <formula>"% cumple"</formula>
    </cfRule>
    <cfRule type="cellIs" dxfId="437" priority="435" operator="equal">
      <formula>"N/A"</formula>
    </cfRule>
    <cfRule type="cellIs" dxfId="436" priority="436" operator="greaterThan">
      <formula>0.9</formula>
    </cfRule>
    <cfRule type="cellIs" dxfId="435" priority="437" operator="between">
      <formula>0.65</formula>
      <formula>0.9</formula>
    </cfRule>
    <cfRule type="cellIs" dxfId="434" priority="438" operator="equal">
      <formula>"N/A"</formula>
    </cfRule>
    <cfRule type="cellIs" dxfId="433" priority="439" operator="greaterThan">
      <formula>90</formula>
    </cfRule>
    <cfRule type="cellIs" dxfId="432" priority="440" operator="equal">
      <formula>"&gt;90%"</formula>
    </cfRule>
  </conditionalFormatting>
  <conditionalFormatting sqref="J68">
    <cfRule type="cellIs" dxfId="431" priority="425" operator="equal">
      <formula>"""% cumple"""</formula>
    </cfRule>
    <cfRule type="cellIs" dxfId="430" priority="426" operator="equal">
      <formula>"% cumple"</formula>
    </cfRule>
    <cfRule type="cellIs" dxfId="429" priority="427" operator="equal">
      <formula>"N/A"</formula>
    </cfRule>
    <cfRule type="cellIs" dxfId="428" priority="428" operator="greaterThan">
      <formula>0.9</formula>
    </cfRule>
    <cfRule type="cellIs" dxfId="427" priority="429" operator="between">
      <formula>0.65</formula>
      <formula>0.9</formula>
    </cfRule>
    <cfRule type="cellIs" dxfId="426" priority="430" operator="equal">
      <formula>"N/A"</formula>
    </cfRule>
    <cfRule type="cellIs" dxfId="425" priority="431" operator="greaterThan">
      <formula>90</formula>
    </cfRule>
    <cfRule type="cellIs" dxfId="424" priority="432" operator="equal">
      <formula>"&gt;90%"</formula>
    </cfRule>
  </conditionalFormatting>
  <conditionalFormatting sqref="J69">
    <cfRule type="cellIs" dxfId="423" priority="417" operator="equal">
      <formula>"""% cumple"""</formula>
    </cfRule>
    <cfRule type="cellIs" dxfId="422" priority="418" operator="equal">
      <formula>"% cumple"</formula>
    </cfRule>
    <cfRule type="cellIs" dxfId="421" priority="419" operator="equal">
      <formula>"N/A"</formula>
    </cfRule>
    <cfRule type="cellIs" dxfId="420" priority="420" operator="greaterThan">
      <formula>0.9</formula>
    </cfRule>
    <cfRule type="cellIs" dxfId="419" priority="421" operator="between">
      <formula>0.65</formula>
      <formula>0.9</formula>
    </cfRule>
    <cfRule type="cellIs" dxfId="418" priority="422" operator="equal">
      <formula>"N/A"</formula>
    </cfRule>
    <cfRule type="cellIs" dxfId="417" priority="423" operator="greaterThan">
      <formula>90</formula>
    </cfRule>
    <cfRule type="cellIs" dxfId="416" priority="424" operator="equal">
      <formula>"&gt;90%"</formula>
    </cfRule>
  </conditionalFormatting>
  <conditionalFormatting sqref="J70">
    <cfRule type="cellIs" dxfId="415" priority="409" operator="equal">
      <formula>"""% cumple"""</formula>
    </cfRule>
    <cfRule type="cellIs" dxfId="414" priority="410" operator="equal">
      <formula>"% cumple"</formula>
    </cfRule>
    <cfRule type="cellIs" dxfId="413" priority="411" operator="equal">
      <formula>"N/A"</formula>
    </cfRule>
    <cfRule type="cellIs" dxfId="412" priority="412" operator="greaterThan">
      <formula>0.9</formula>
    </cfRule>
    <cfRule type="cellIs" dxfId="411" priority="413" operator="between">
      <formula>0.65</formula>
      <formula>0.9</formula>
    </cfRule>
    <cfRule type="cellIs" dxfId="410" priority="414" operator="equal">
      <formula>"N/A"</formula>
    </cfRule>
    <cfRule type="cellIs" dxfId="409" priority="415" operator="greaterThan">
      <formula>90</formula>
    </cfRule>
    <cfRule type="cellIs" dxfId="408" priority="416" operator="equal">
      <formula>"&gt;90%"</formula>
    </cfRule>
  </conditionalFormatting>
  <conditionalFormatting sqref="J71">
    <cfRule type="cellIs" dxfId="407" priority="401" operator="equal">
      <formula>"""% cumple"""</formula>
    </cfRule>
    <cfRule type="cellIs" dxfId="406" priority="402" operator="equal">
      <formula>"% cumple"</formula>
    </cfRule>
    <cfRule type="cellIs" dxfId="405" priority="403" operator="equal">
      <formula>"N/A"</formula>
    </cfRule>
    <cfRule type="cellIs" dxfId="404" priority="404" operator="greaterThan">
      <formula>0.9</formula>
    </cfRule>
    <cfRule type="cellIs" dxfId="403" priority="405" operator="between">
      <formula>0.65</formula>
      <formula>0.9</formula>
    </cfRule>
    <cfRule type="cellIs" dxfId="402" priority="406" operator="equal">
      <formula>"N/A"</formula>
    </cfRule>
    <cfRule type="cellIs" dxfId="401" priority="407" operator="greaterThan">
      <formula>90</formula>
    </cfRule>
    <cfRule type="cellIs" dxfId="400" priority="408" operator="equal">
      <formula>"&gt;90%"</formula>
    </cfRule>
  </conditionalFormatting>
  <conditionalFormatting sqref="J72">
    <cfRule type="cellIs" dxfId="399" priority="393" operator="equal">
      <formula>"""% cumple"""</formula>
    </cfRule>
    <cfRule type="cellIs" dxfId="398" priority="394" operator="equal">
      <formula>"% cumple"</formula>
    </cfRule>
    <cfRule type="cellIs" dxfId="397" priority="395" operator="equal">
      <formula>"N/A"</formula>
    </cfRule>
    <cfRule type="cellIs" dxfId="396" priority="396" operator="greaterThan">
      <formula>0.9</formula>
    </cfRule>
    <cfRule type="cellIs" dxfId="395" priority="397" operator="between">
      <formula>0.65</formula>
      <formula>0.9</formula>
    </cfRule>
    <cfRule type="cellIs" dxfId="394" priority="398" operator="equal">
      <formula>"N/A"</formula>
    </cfRule>
    <cfRule type="cellIs" dxfId="393" priority="399" operator="greaterThan">
      <formula>90</formula>
    </cfRule>
    <cfRule type="cellIs" dxfId="392" priority="400" operator="equal">
      <formula>"&gt;90%"</formula>
    </cfRule>
  </conditionalFormatting>
  <conditionalFormatting sqref="J73">
    <cfRule type="cellIs" dxfId="391" priority="385" operator="equal">
      <formula>"""% cumple"""</formula>
    </cfRule>
    <cfRule type="cellIs" dxfId="390" priority="386" operator="equal">
      <formula>"% cumple"</formula>
    </cfRule>
    <cfRule type="cellIs" dxfId="389" priority="387" operator="equal">
      <formula>"N/A"</formula>
    </cfRule>
    <cfRule type="cellIs" dxfId="388" priority="388" operator="greaterThan">
      <formula>0.9</formula>
    </cfRule>
    <cfRule type="cellIs" dxfId="387" priority="389" operator="between">
      <formula>0.65</formula>
      <formula>0.9</formula>
    </cfRule>
    <cfRule type="cellIs" dxfId="386" priority="390" operator="equal">
      <formula>"N/A"</formula>
    </cfRule>
    <cfRule type="cellIs" dxfId="385" priority="391" operator="greaterThan">
      <formula>90</formula>
    </cfRule>
    <cfRule type="cellIs" dxfId="384" priority="392" operator="equal">
      <formula>"&gt;90%"</formula>
    </cfRule>
  </conditionalFormatting>
  <conditionalFormatting sqref="J74">
    <cfRule type="cellIs" dxfId="383" priority="377" operator="equal">
      <formula>"""% cumple"""</formula>
    </cfRule>
    <cfRule type="cellIs" dxfId="382" priority="378" operator="equal">
      <formula>"% cumple"</formula>
    </cfRule>
    <cfRule type="cellIs" dxfId="381" priority="379" operator="equal">
      <formula>"N/A"</formula>
    </cfRule>
    <cfRule type="cellIs" dxfId="380" priority="380" operator="greaterThan">
      <formula>0.9</formula>
    </cfRule>
    <cfRule type="cellIs" dxfId="379" priority="381" operator="between">
      <formula>0.65</formula>
      <formula>0.9</formula>
    </cfRule>
    <cfRule type="cellIs" dxfId="378" priority="382" operator="equal">
      <formula>"N/A"</formula>
    </cfRule>
    <cfRule type="cellIs" dxfId="377" priority="383" operator="greaterThan">
      <formula>90</formula>
    </cfRule>
    <cfRule type="cellIs" dxfId="376" priority="384" operator="equal">
      <formula>"&gt;90%"</formula>
    </cfRule>
  </conditionalFormatting>
  <conditionalFormatting sqref="J75">
    <cfRule type="cellIs" dxfId="375" priority="369" operator="equal">
      <formula>"""% cumple"""</formula>
    </cfRule>
    <cfRule type="cellIs" dxfId="374" priority="370" operator="equal">
      <formula>"% cumple"</formula>
    </cfRule>
    <cfRule type="cellIs" dxfId="373" priority="371" operator="equal">
      <formula>"N/A"</formula>
    </cfRule>
    <cfRule type="cellIs" dxfId="372" priority="372" operator="greaterThan">
      <formula>0.9</formula>
    </cfRule>
    <cfRule type="cellIs" dxfId="371" priority="373" operator="between">
      <formula>0.65</formula>
      <formula>0.9</formula>
    </cfRule>
    <cfRule type="cellIs" dxfId="370" priority="374" operator="equal">
      <formula>"N/A"</formula>
    </cfRule>
    <cfRule type="cellIs" dxfId="369" priority="375" operator="greaterThan">
      <formula>90</formula>
    </cfRule>
    <cfRule type="cellIs" dxfId="368" priority="376" operator="equal">
      <formula>"&gt;90%"</formula>
    </cfRule>
  </conditionalFormatting>
  <conditionalFormatting sqref="J76">
    <cfRule type="cellIs" dxfId="367" priority="361" operator="equal">
      <formula>"""% cumple"""</formula>
    </cfRule>
    <cfRule type="cellIs" dxfId="366" priority="362" operator="equal">
      <formula>"% cumple"</formula>
    </cfRule>
    <cfRule type="cellIs" dxfId="365" priority="363" operator="equal">
      <formula>"N/A"</formula>
    </cfRule>
    <cfRule type="cellIs" dxfId="364" priority="364" operator="greaterThan">
      <formula>0.9</formula>
    </cfRule>
    <cfRule type="cellIs" dxfId="363" priority="365" operator="between">
      <formula>0.65</formula>
      <formula>0.9</formula>
    </cfRule>
    <cfRule type="cellIs" dxfId="362" priority="366" operator="equal">
      <formula>"N/A"</formula>
    </cfRule>
    <cfRule type="cellIs" dxfId="361" priority="367" operator="greaterThan">
      <formula>90</formula>
    </cfRule>
    <cfRule type="cellIs" dxfId="360" priority="368" operator="equal">
      <formula>"&gt;90%"</formula>
    </cfRule>
  </conditionalFormatting>
  <conditionalFormatting sqref="J77">
    <cfRule type="cellIs" dxfId="359" priority="353" operator="equal">
      <formula>"""% cumple"""</formula>
    </cfRule>
    <cfRule type="cellIs" dxfId="358" priority="354" operator="equal">
      <formula>"% cumple"</formula>
    </cfRule>
    <cfRule type="cellIs" dxfId="357" priority="355" operator="equal">
      <formula>"N/A"</formula>
    </cfRule>
    <cfRule type="cellIs" dxfId="356" priority="356" operator="greaterThan">
      <formula>0.9</formula>
    </cfRule>
    <cfRule type="cellIs" dxfId="355" priority="357" operator="between">
      <formula>0.65</formula>
      <formula>0.9</formula>
    </cfRule>
    <cfRule type="cellIs" dxfId="354" priority="358" operator="equal">
      <formula>"N/A"</formula>
    </cfRule>
    <cfRule type="cellIs" dxfId="353" priority="359" operator="greaterThan">
      <formula>90</formula>
    </cfRule>
    <cfRule type="cellIs" dxfId="352" priority="360" operator="equal">
      <formula>"&gt;90%"</formula>
    </cfRule>
  </conditionalFormatting>
  <conditionalFormatting sqref="J82">
    <cfRule type="cellIs" dxfId="351" priority="345" operator="equal">
      <formula>"""% cumple"""</formula>
    </cfRule>
    <cfRule type="cellIs" dxfId="350" priority="346" operator="equal">
      <formula>"% cumple"</formula>
    </cfRule>
    <cfRule type="cellIs" dxfId="349" priority="347" operator="equal">
      <formula>"N/A"</formula>
    </cfRule>
    <cfRule type="cellIs" dxfId="348" priority="348" operator="greaterThan">
      <formula>0.9</formula>
    </cfRule>
    <cfRule type="cellIs" dxfId="347" priority="349" operator="between">
      <formula>0.65</formula>
      <formula>0.9</formula>
    </cfRule>
    <cfRule type="cellIs" dxfId="346" priority="350" operator="equal">
      <formula>"N/A"</formula>
    </cfRule>
    <cfRule type="cellIs" dxfId="345" priority="351" operator="greaterThan">
      <formula>90</formula>
    </cfRule>
    <cfRule type="cellIs" dxfId="344" priority="352" operator="equal">
      <formula>"&gt;90%"</formula>
    </cfRule>
  </conditionalFormatting>
  <conditionalFormatting sqref="J83">
    <cfRule type="cellIs" dxfId="343" priority="337" operator="equal">
      <formula>"""% cumple"""</formula>
    </cfRule>
    <cfRule type="cellIs" dxfId="342" priority="338" operator="equal">
      <formula>"% cumple"</formula>
    </cfRule>
    <cfRule type="cellIs" dxfId="341" priority="339" operator="equal">
      <formula>"N/A"</formula>
    </cfRule>
    <cfRule type="cellIs" dxfId="340" priority="340" operator="greaterThan">
      <formula>0.9</formula>
    </cfRule>
    <cfRule type="cellIs" dxfId="339" priority="341" operator="between">
      <formula>0.65</formula>
      <formula>0.9</formula>
    </cfRule>
    <cfRule type="cellIs" dxfId="338" priority="342" operator="equal">
      <formula>"N/A"</formula>
    </cfRule>
    <cfRule type="cellIs" dxfId="337" priority="343" operator="greaterThan">
      <formula>90</formula>
    </cfRule>
    <cfRule type="cellIs" dxfId="336" priority="344" operator="equal">
      <formula>"&gt;90%"</formula>
    </cfRule>
  </conditionalFormatting>
  <conditionalFormatting sqref="J84">
    <cfRule type="cellIs" dxfId="335" priority="329" operator="equal">
      <formula>"""% cumple"""</formula>
    </cfRule>
    <cfRule type="cellIs" dxfId="334" priority="330" operator="equal">
      <formula>"% cumple"</formula>
    </cfRule>
    <cfRule type="cellIs" dxfId="333" priority="331" operator="equal">
      <formula>"N/A"</formula>
    </cfRule>
    <cfRule type="cellIs" dxfId="332" priority="332" operator="greaterThan">
      <formula>0.9</formula>
    </cfRule>
    <cfRule type="cellIs" dxfId="331" priority="333" operator="between">
      <formula>0.65</formula>
      <formula>0.9</formula>
    </cfRule>
    <cfRule type="cellIs" dxfId="330" priority="334" operator="equal">
      <formula>"N/A"</formula>
    </cfRule>
    <cfRule type="cellIs" dxfId="329" priority="335" operator="greaterThan">
      <formula>90</formula>
    </cfRule>
    <cfRule type="cellIs" dxfId="328" priority="336" operator="equal">
      <formula>"&gt;90%"</formula>
    </cfRule>
  </conditionalFormatting>
  <conditionalFormatting sqref="J85">
    <cfRule type="cellIs" dxfId="327" priority="321" operator="equal">
      <formula>"""% cumple"""</formula>
    </cfRule>
    <cfRule type="cellIs" dxfId="326" priority="322" operator="equal">
      <formula>"% cumple"</formula>
    </cfRule>
    <cfRule type="cellIs" dxfId="325" priority="323" operator="equal">
      <formula>"N/A"</formula>
    </cfRule>
    <cfRule type="cellIs" dxfId="324" priority="324" operator="greaterThan">
      <formula>0.9</formula>
    </cfRule>
    <cfRule type="cellIs" dxfId="323" priority="325" operator="between">
      <formula>0.65</formula>
      <formula>0.9</formula>
    </cfRule>
    <cfRule type="cellIs" dxfId="322" priority="326" operator="equal">
      <formula>"N/A"</formula>
    </cfRule>
    <cfRule type="cellIs" dxfId="321" priority="327" operator="greaterThan">
      <formula>90</formula>
    </cfRule>
    <cfRule type="cellIs" dxfId="320" priority="328" operator="equal">
      <formula>"&gt;90%"</formula>
    </cfRule>
  </conditionalFormatting>
  <conditionalFormatting sqref="J86">
    <cfRule type="cellIs" dxfId="319" priority="313" operator="equal">
      <formula>"""% cumple"""</formula>
    </cfRule>
    <cfRule type="cellIs" dxfId="318" priority="314" operator="equal">
      <formula>"% cumple"</formula>
    </cfRule>
    <cfRule type="cellIs" dxfId="317" priority="315" operator="equal">
      <formula>"N/A"</formula>
    </cfRule>
    <cfRule type="cellIs" dxfId="316" priority="316" operator="greaterThan">
      <formula>0.9</formula>
    </cfRule>
    <cfRule type="cellIs" dxfId="315" priority="317" operator="between">
      <formula>0.65</formula>
      <formula>0.9</formula>
    </cfRule>
    <cfRule type="cellIs" dxfId="314" priority="318" operator="equal">
      <formula>"N/A"</formula>
    </cfRule>
    <cfRule type="cellIs" dxfId="313" priority="319" operator="greaterThan">
      <formula>90</formula>
    </cfRule>
    <cfRule type="cellIs" dxfId="312" priority="320" operator="equal">
      <formula>"&gt;90%"</formula>
    </cfRule>
  </conditionalFormatting>
  <conditionalFormatting sqref="J87">
    <cfRule type="cellIs" dxfId="311" priority="305" operator="equal">
      <formula>"""% cumple"""</formula>
    </cfRule>
    <cfRule type="cellIs" dxfId="310" priority="306" operator="equal">
      <formula>"% cumple"</formula>
    </cfRule>
    <cfRule type="cellIs" dxfId="309" priority="307" operator="equal">
      <formula>"N/A"</formula>
    </cfRule>
    <cfRule type="cellIs" dxfId="308" priority="308" operator="greaterThan">
      <formula>0.9</formula>
    </cfRule>
    <cfRule type="cellIs" dxfId="307" priority="309" operator="between">
      <formula>0.65</formula>
      <formula>0.9</formula>
    </cfRule>
    <cfRule type="cellIs" dxfId="306" priority="310" operator="equal">
      <formula>"N/A"</formula>
    </cfRule>
    <cfRule type="cellIs" dxfId="305" priority="311" operator="greaterThan">
      <formula>90</formula>
    </cfRule>
    <cfRule type="cellIs" dxfId="304" priority="312" operator="equal">
      <formula>"&gt;90%"</formula>
    </cfRule>
  </conditionalFormatting>
  <conditionalFormatting sqref="L82">
    <cfRule type="cellIs" dxfId="303" priority="297" operator="equal">
      <formula>"""% cumple"""</formula>
    </cfRule>
    <cfRule type="cellIs" dxfId="302" priority="298" operator="equal">
      <formula>"% cumple"</formula>
    </cfRule>
    <cfRule type="cellIs" dxfId="301" priority="299" operator="equal">
      <formula>"N/A"</formula>
    </cfRule>
    <cfRule type="cellIs" dxfId="300" priority="300" operator="greaterThan">
      <formula>0.9</formula>
    </cfRule>
    <cfRule type="cellIs" dxfId="299" priority="301" operator="between">
      <formula>0.65</formula>
      <formula>0.9</formula>
    </cfRule>
    <cfRule type="cellIs" dxfId="298" priority="302" operator="equal">
      <formula>"N/A"</formula>
    </cfRule>
    <cfRule type="cellIs" dxfId="297" priority="303" operator="greaterThan">
      <formula>90</formula>
    </cfRule>
    <cfRule type="cellIs" dxfId="296" priority="304" operator="equal">
      <formula>"&gt;90%"</formula>
    </cfRule>
  </conditionalFormatting>
  <conditionalFormatting sqref="L83">
    <cfRule type="cellIs" dxfId="295" priority="289" operator="equal">
      <formula>"""% cumple"""</formula>
    </cfRule>
    <cfRule type="cellIs" dxfId="294" priority="290" operator="equal">
      <formula>"% cumple"</formula>
    </cfRule>
    <cfRule type="cellIs" dxfId="293" priority="291" operator="equal">
      <formula>"N/A"</formula>
    </cfRule>
    <cfRule type="cellIs" dxfId="292" priority="292" operator="greaterThan">
      <formula>0.9</formula>
    </cfRule>
    <cfRule type="cellIs" dxfId="291" priority="293" operator="between">
      <formula>0.65</formula>
      <formula>0.9</formula>
    </cfRule>
    <cfRule type="cellIs" dxfId="290" priority="294" operator="equal">
      <formula>"N/A"</formula>
    </cfRule>
    <cfRule type="cellIs" dxfId="289" priority="295" operator="greaterThan">
      <formula>90</formula>
    </cfRule>
    <cfRule type="cellIs" dxfId="288" priority="296" operator="equal">
      <formula>"&gt;90%"</formula>
    </cfRule>
  </conditionalFormatting>
  <conditionalFormatting sqref="L84">
    <cfRule type="cellIs" dxfId="287" priority="281" operator="equal">
      <formula>"""% cumple"""</formula>
    </cfRule>
    <cfRule type="cellIs" dxfId="286" priority="282" operator="equal">
      <formula>"% cumple"</formula>
    </cfRule>
    <cfRule type="cellIs" dxfId="285" priority="283" operator="equal">
      <formula>"N/A"</formula>
    </cfRule>
    <cfRule type="cellIs" dxfId="284" priority="284" operator="greaterThan">
      <formula>0.9</formula>
    </cfRule>
    <cfRule type="cellIs" dxfId="283" priority="285" operator="between">
      <formula>0.65</formula>
      <formula>0.9</formula>
    </cfRule>
    <cfRule type="cellIs" dxfId="282" priority="286" operator="equal">
      <formula>"N/A"</formula>
    </cfRule>
    <cfRule type="cellIs" dxfId="281" priority="287" operator="greaterThan">
      <formula>90</formula>
    </cfRule>
    <cfRule type="cellIs" dxfId="280" priority="288" operator="equal">
      <formula>"&gt;90%"</formula>
    </cfRule>
  </conditionalFormatting>
  <conditionalFormatting sqref="L85">
    <cfRule type="cellIs" dxfId="279" priority="273" operator="equal">
      <formula>"""% cumple"""</formula>
    </cfRule>
    <cfRule type="cellIs" dxfId="278" priority="274" operator="equal">
      <formula>"% cumple"</formula>
    </cfRule>
    <cfRule type="cellIs" dxfId="277" priority="275" operator="equal">
      <formula>"N/A"</formula>
    </cfRule>
    <cfRule type="cellIs" dxfId="276" priority="276" operator="greaterThan">
      <formula>0.9</formula>
    </cfRule>
    <cfRule type="cellIs" dxfId="275" priority="277" operator="between">
      <formula>0.65</formula>
      <formula>0.9</formula>
    </cfRule>
    <cfRule type="cellIs" dxfId="274" priority="278" operator="equal">
      <formula>"N/A"</formula>
    </cfRule>
    <cfRule type="cellIs" dxfId="273" priority="279" operator="greaterThan">
      <formula>90</formula>
    </cfRule>
    <cfRule type="cellIs" dxfId="272" priority="280" operator="equal">
      <formula>"&gt;90%"</formula>
    </cfRule>
  </conditionalFormatting>
  <conditionalFormatting sqref="L86">
    <cfRule type="cellIs" dxfId="271" priority="265" operator="equal">
      <formula>"""% cumple"""</formula>
    </cfRule>
    <cfRule type="cellIs" dxfId="270" priority="266" operator="equal">
      <formula>"% cumple"</formula>
    </cfRule>
    <cfRule type="cellIs" dxfId="269" priority="267" operator="equal">
      <formula>"N/A"</formula>
    </cfRule>
    <cfRule type="cellIs" dxfId="268" priority="268" operator="greaterThan">
      <formula>0.9</formula>
    </cfRule>
    <cfRule type="cellIs" dxfId="267" priority="269" operator="between">
      <formula>0.65</formula>
      <formula>0.9</formula>
    </cfRule>
    <cfRule type="cellIs" dxfId="266" priority="270" operator="equal">
      <formula>"N/A"</formula>
    </cfRule>
    <cfRule type="cellIs" dxfId="265" priority="271" operator="greaterThan">
      <formula>90</formula>
    </cfRule>
    <cfRule type="cellIs" dxfId="264" priority="272" operator="equal">
      <formula>"&gt;90%"</formula>
    </cfRule>
  </conditionalFormatting>
  <conditionalFormatting sqref="L87">
    <cfRule type="cellIs" dxfId="263" priority="257" operator="equal">
      <formula>"""% cumple"""</formula>
    </cfRule>
    <cfRule type="cellIs" dxfId="262" priority="258" operator="equal">
      <formula>"% cumple"</formula>
    </cfRule>
    <cfRule type="cellIs" dxfId="261" priority="259" operator="equal">
      <formula>"N/A"</formula>
    </cfRule>
    <cfRule type="cellIs" dxfId="260" priority="260" operator="greaterThan">
      <formula>0.9</formula>
    </cfRule>
    <cfRule type="cellIs" dxfId="259" priority="261" operator="between">
      <formula>0.65</formula>
      <formula>0.9</formula>
    </cfRule>
    <cfRule type="cellIs" dxfId="258" priority="262" operator="equal">
      <formula>"N/A"</formula>
    </cfRule>
    <cfRule type="cellIs" dxfId="257" priority="263" operator="greaterThan">
      <formula>90</formula>
    </cfRule>
    <cfRule type="cellIs" dxfId="256" priority="264" operator="equal">
      <formula>"&gt;90%"</formula>
    </cfRule>
  </conditionalFormatting>
  <conditionalFormatting sqref="L68">
    <cfRule type="cellIs" dxfId="255" priority="249" operator="equal">
      <formula>"""% cumple"""</formula>
    </cfRule>
    <cfRule type="cellIs" dxfId="254" priority="250" operator="equal">
      <formula>"% cumple"</formula>
    </cfRule>
    <cfRule type="cellIs" dxfId="253" priority="251" operator="equal">
      <formula>"N/A"</formula>
    </cfRule>
    <cfRule type="cellIs" dxfId="252" priority="252" operator="greaterThan">
      <formula>0.9</formula>
    </cfRule>
    <cfRule type="cellIs" dxfId="251" priority="253" operator="between">
      <formula>0.65</formula>
      <formula>0.9</formula>
    </cfRule>
    <cfRule type="cellIs" dxfId="250" priority="254" operator="equal">
      <formula>"N/A"</formula>
    </cfRule>
    <cfRule type="cellIs" dxfId="249" priority="255" operator="greaterThan">
      <formula>90</formula>
    </cfRule>
    <cfRule type="cellIs" dxfId="248" priority="256" operator="equal">
      <formula>"&gt;90%"</formula>
    </cfRule>
  </conditionalFormatting>
  <conditionalFormatting sqref="L69">
    <cfRule type="cellIs" dxfId="247" priority="241" operator="equal">
      <formula>"""% cumple"""</formula>
    </cfRule>
    <cfRule type="cellIs" dxfId="246" priority="242" operator="equal">
      <formula>"% cumple"</formula>
    </cfRule>
    <cfRule type="cellIs" dxfId="245" priority="243" operator="equal">
      <formula>"N/A"</formula>
    </cfRule>
    <cfRule type="cellIs" dxfId="244" priority="244" operator="greaterThan">
      <formula>0.9</formula>
    </cfRule>
    <cfRule type="cellIs" dxfId="243" priority="245" operator="between">
      <formula>0.65</formula>
      <formula>0.9</formula>
    </cfRule>
    <cfRule type="cellIs" dxfId="242" priority="246" operator="equal">
      <formula>"N/A"</formula>
    </cfRule>
    <cfRule type="cellIs" dxfId="241" priority="247" operator="greaterThan">
      <formula>90</formula>
    </cfRule>
    <cfRule type="cellIs" dxfId="240" priority="248" operator="equal">
      <formula>"&gt;90%"</formula>
    </cfRule>
  </conditionalFormatting>
  <conditionalFormatting sqref="L70">
    <cfRule type="cellIs" dxfId="239" priority="233" operator="equal">
      <formula>"""% cumple"""</formula>
    </cfRule>
    <cfRule type="cellIs" dxfId="238" priority="234" operator="equal">
      <formula>"% cumple"</formula>
    </cfRule>
    <cfRule type="cellIs" dxfId="237" priority="235" operator="equal">
      <formula>"N/A"</formula>
    </cfRule>
    <cfRule type="cellIs" dxfId="236" priority="236" operator="greaterThan">
      <formula>0.9</formula>
    </cfRule>
    <cfRule type="cellIs" dxfId="235" priority="237" operator="between">
      <formula>0.65</formula>
      <formula>0.9</formula>
    </cfRule>
    <cfRule type="cellIs" dxfId="234" priority="238" operator="equal">
      <formula>"N/A"</formula>
    </cfRule>
    <cfRule type="cellIs" dxfId="233" priority="239" operator="greaterThan">
      <formula>90</formula>
    </cfRule>
    <cfRule type="cellIs" dxfId="232" priority="240" operator="equal">
      <formula>"&gt;90%"</formula>
    </cfRule>
  </conditionalFormatting>
  <conditionalFormatting sqref="L71">
    <cfRule type="cellIs" dxfId="231" priority="225" operator="equal">
      <formula>"""% cumple"""</formula>
    </cfRule>
    <cfRule type="cellIs" dxfId="230" priority="226" operator="equal">
      <formula>"% cumple"</formula>
    </cfRule>
    <cfRule type="cellIs" dxfId="229" priority="227" operator="equal">
      <formula>"N/A"</formula>
    </cfRule>
    <cfRule type="cellIs" dxfId="228" priority="228" operator="greaterThan">
      <formula>0.9</formula>
    </cfRule>
    <cfRule type="cellIs" dxfId="227" priority="229" operator="between">
      <formula>0.65</formula>
      <formula>0.9</formula>
    </cfRule>
    <cfRule type="cellIs" dxfId="226" priority="230" operator="equal">
      <formula>"N/A"</formula>
    </cfRule>
    <cfRule type="cellIs" dxfId="225" priority="231" operator="greaterThan">
      <formula>90</formula>
    </cfRule>
    <cfRule type="cellIs" dxfId="224" priority="232" operator="equal">
      <formula>"&gt;90%"</formula>
    </cfRule>
  </conditionalFormatting>
  <conditionalFormatting sqref="L72">
    <cfRule type="cellIs" dxfId="223" priority="217" operator="equal">
      <formula>"""% cumple"""</formula>
    </cfRule>
    <cfRule type="cellIs" dxfId="222" priority="218" operator="equal">
      <formula>"% cumple"</formula>
    </cfRule>
    <cfRule type="cellIs" dxfId="221" priority="219" operator="equal">
      <formula>"N/A"</formula>
    </cfRule>
    <cfRule type="cellIs" dxfId="220" priority="220" operator="greaterThan">
      <formula>0.9</formula>
    </cfRule>
    <cfRule type="cellIs" dxfId="219" priority="221" operator="between">
      <formula>0.65</formula>
      <formula>0.9</formula>
    </cfRule>
    <cfRule type="cellIs" dxfId="218" priority="222" operator="equal">
      <formula>"N/A"</formula>
    </cfRule>
    <cfRule type="cellIs" dxfId="217" priority="223" operator="greaterThan">
      <formula>90</formula>
    </cfRule>
    <cfRule type="cellIs" dxfId="216" priority="224" operator="equal">
      <formula>"&gt;90%"</formula>
    </cfRule>
  </conditionalFormatting>
  <conditionalFormatting sqref="L73">
    <cfRule type="cellIs" dxfId="215" priority="209" operator="equal">
      <formula>"""% cumple"""</formula>
    </cfRule>
    <cfRule type="cellIs" dxfId="214" priority="210" operator="equal">
      <formula>"% cumple"</formula>
    </cfRule>
    <cfRule type="cellIs" dxfId="213" priority="211" operator="equal">
      <formula>"N/A"</formula>
    </cfRule>
    <cfRule type="cellIs" dxfId="212" priority="212" operator="greaterThan">
      <formula>0.9</formula>
    </cfRule>
    <cfRule type="cellIs" dxfId="211" priority="213" operator="between">
      <formula>0.65</formula>
      <formula>0.9</formula>
    </cfRule>
    <cfRule type="cellIs" dxfId="210" priority="214" operator="equal">
      <formula>"N/A"</formula>
    </cfRule>
    <cfRule type="cellIs" dxfId="209" priority="215" operator="greaterThan">
      <formula>90</formula>
    </cfRule>
    <cfRule type="cellIs" dxfId="208" priority="216" operator="equal">
      <formula>"&gt;90%"</formula>
    </cfRule>
  </conditionalFormatting>
  <conditionalFormatting sqref="L74">
    <cfRule type="cellIs" dxfId="207" priority="201" operator="equal">
      <formula>"""% cumple"""</formula>
    </cfRule>
    <cfRule type="cellIs" dxfId="206" priority="202" operator="equal">
      <formula>"% cumple"</formula>
    </cfRule>
    <cfRule type="cellIs" dxfId="205" priority="203" operator="equal">
      <formula>"N/A"</formula>
    </cfRule>
    <cfRule type="cellIs" dxfId="204" priority="204" operator="greaterThan">
      <formula>0.9</formula>
    </cfRule>
    <cfRule type="cellIs" dxfId="203" priority="205" operator="between">
      <formula>0.65</formula>
      <formula>0.9</formula>
    </cfRule>
    <cfRule type="cellIs" dxfId="202" priority="206" operator="equal">
      <formula>"N/A"</formula>
    </cfRule>
    <cfRule type="cellIs" dxfId="201" priority="207" operator="greaterThan">
      <formula>90</formula>
    </cfRule>
    <cfRule type="cellIs" dxfId="200" priority="208" operator="equal">
      <formula>"&gt;90%"</formula>
    </cfRule>
  </conditionalFormatting>
  <conditionalFormatting sqref="L75">
    <cfRule type="cellIs" dxfId="199" priority="193" operator="equal">
      <formula>"""% cumple"""</formula>
    </cfRule>
    <cfRule type="cellIs" dxfId="198" priority="194" operator="equal">
      <formula>"% cumple"</formula>
    </cfRule>
    <cfRule type="cellIs" dxfId="197" priority="195" operator="equal">
      <formula>"N/A"</formula>
    </cfRule>
    <cfRule type="cellIs" dxfId="196" priority="196" operator="greaterThan">
      <formula>0.9</formula>
    </cfRule>
    <cfRule type="cellIs" dxfId="195" priority="197" operator="between">
      <formula>0.65</formula>
      <formula>0.9</formula>
    </cfRule>
    <cfRule type="cellIs" dxfId="194" priority="198" operator="equal">
      <formula>"N/A"</formula>
    </cfRule>
    <cfRule type="cellIs" dxfId="193" priority="199" operator="greaterThan">
      <formula>90</formula>
    </cfRule>
    <cfRule type="cellIs" dxfId="192" priority="200" operator="equal">
      <formula>"&gt;90%"</formula>
    </cfRule>
  </conditionalFormatting>
  <conditionalFormatting sqref="L76">
    <cfRule type="cellIs" dxfId="191" priority="185" operator="equal">
      <formula>"""% cumple"""</formula>
    </cfRule>
    <cfRule type="cellIs" dxfId="190" priority="186" operator="equal">
      <formula>"% cumple"</formula>
    </cfRule>
    <cfRule type="cellIs" dxfId="189" priority="187" operator="equal">
      <formula>"N/A"</formula>
    </cfRule>
    <cfRule type="cellIs" dxfId="188" priority="188" operator="greaterThan">
      <formula>0.9</formula>
    </cfRule>
    <cfRule type="cellIs" dxfId="187" priority="189" operator="between">
      <formula>0.65</formula>
      <formula>0.9</formula>
    </cfRule>
    <cfRule type="cellIs" dxfId="186" priority="190" operator="equal">
      <formula>"N/A"</formula>
    </cfRule>
    <cfRule type="cellIs" dxfId="185" priority="191" operator="greaterThan">
      <formula>90</formula>
    </cfRule>
    <cfRule type="cellIs" dxfId="184" priority="192" operator="equal">
      <formula>"&gt;90%"</formula>
    </cfRule>
  </conditionalFormatting>
  <conditionalFormatting sqref="L77">
    <cfRule type="cellIs" dxfId="183" priority="177" operator="equal">
      <formula>"""% cumple"""</formula>
    </cfRule>
    <cfRule type="cellIs" dxfId="182" priority="178" operator="equal">
      <formula>"% cumple"</formula>
    </cfRule>
    <cfRule type="cellIs" dxfId="181" priority="179" operator="equal">
      <formula>"N/A"</formula>
    </cfRule>
    <cfRule type="cellIs" dxfId="180" priority="180" operator="greaterThan">
      <formula>0.9</formula>
    </cfRule>
    <cfRule type="cellIs" dxfId="179" priority="181" operator="between">
      <formula>0.65</formula>
      <formula>0.9</formula>
    </cfRule>
    <cfRule type="cellIs" dxfId="178" priority="182" operator="equal">
      <formula>"N/A"</formula>
    </cfRule>
    <cfRule type="cellIs" dxfId="177" priority="183" operator="greaterThan">
      <formula>90</formula>
    </cfRule>
    <cfRule type="cellIs" dxfId="176" priority="184" operator="equal">
      <formula>"&gt;90%"</formula>
    </cfRule>
  </conditionalFormatting>
  <conditionalFormatting sqref="L55">
    <cfRule type="cellIs" dxfId="175" priority="169" operator="equal">
      <formula>"""% cumple"""</formula>
    </cfRule>
    <cfRule type="cellIs" dxfId="174" priority="170" operator="equal">
      <formula>"% cumple"</formula>
    </cfRule>
    <cfRule type="cellIs" dxfId="173" priority="171" operator="equal">
      <formula>"N/A"</formula>
    </cfRule>
    <cfRule type="cellIs" dxfId="172" priority="172" operator="greaterThan">
      <formula>0.9</formula>
    </cfRule>
    <cfRule type="cellIs" dxfId="171" priority="173" operator="between">
      <formula>0.65</formula>
      <formula>0.9</formula>
    </cfRule>
    <cfRule type="cellIs" dxfId="170" priority="174" operator="equal">
      <formula>"N/A"</formula>
    </cfRule>
    <cfRule type="cellIs" dxfId="169" priority="175" operator="greaterThan">
      <formula>90</formula>
    </cfRule>
    <cfRule type="cellIs" dxfId="168" priority="176" operator="equal">
      <formula>"&gt;90%"</formula>
    </cfRule>
  </conditionalFormatting>
  <conditionalFormatting sqref="L56">
    <cfRule type="cellIs" dxfId="167" priority="161" operator="equal">
      <formula>"""% cumple"""</formula>
    </cfRule>
    <cfRule type="cellIs" dxfId="166" priority="162" operator="equal">
      <formula>"% cumple"</formula>
    </cfRule>
    <cfRule type="cellIs" dxfId="165" priority="163" operator="equal">
      <formula>"N/A"</formula>
    </cfRule>
    <cfRule type="cellIs" dxfId="164" priority="164" operator="greaterThan">
      <formula>0.9</formula>
    </cfRule>
    <cfRule type="cellIs" dxfId="163" priority="165" operator="between">
      <formula>0.65</formula>
      <formula>0.9</formula>
    </cfRule>
    <cfRule type="cellIs" dxfId="162" priority="166" operator="equal">
      <formula>"N/A"</formula>
    </cfRule>
    <cfRule type="cellIs" dxfId="161" priority="167" operator="greaterThan">
      <formula>90</formula>
    </cfRule>
    <cfRule type="cellIs" dxfId="160" priority="168" operator="equal">
      <formula>"&gt;90%"</formula>
    </cfRule>
  </conditionalFormatting>
  <conditionalFormatting sqref="L57">
    <cfRule type="cellIs" dxfId="159" priority="153" operator="equal">
      <formula>"""% cumple"""</formula>
    </cfRule>
    <cfRule type="cellIs" dxfId="158" priority="154" operator="equal">
      <formula>"% cumple"</formula>
    </cfRule>
    <cfRule type="cellIs" dxfId="157" priority="155" operator="equal">
      <formula>"N/A"</formula>
    </cfRule>
    <cfRule type="cellIs" dxfId="156" priority="156" operator="greaterThan">
      <formula>0.9</formula>
    </cfRule>
    <cfRule type="cellIs" dxfId="155" priority="157" operator="between">
      <formula>0.65</formula>
      <formula>0.9</formula>
    </cfRule>
    <cfRule type="cellIs" dxfId="154" priority="158" operator="equal">
      <formula>"N/A"</formula>
    </cfRule>
    <cfRule type="cellIs" dxfId="153" priority="159" operator="greaterThan">
      <formula>90</formula>
    </cfRule>
    <cfRule type="cellIs" dxfId="152" priority="160" operator="equal">
      <formula>"&gt;90%"</formula>
    </cfRule>
  </conditionalFormatting>
  <conditionalFormatting sqref="L58">
    <cfRule type="cellIs" dxfId="151" priority="145" operator="equal">
      <formula>"""% cumple"""</formula>
    </cfRule>
    <cfRule type="cellIs" dxfId="150" priority="146" operator="equal">
      <formula>"% cumple"</formula>
    </cfRule>
    <cfRule type="cellIs" dxfId="149" priority="147" operator="equal">
      <formula>"N/A"</formula>
    </cfRule>
    <cfRule type="cellIs" dxfId="148" priority="148" operator="greaterThan">
      <formula>0.9</formula>
    </cfRule>
    <cfRule type="cellIs" dxfId="147" priority="149" operator="between">
      <formula>0.65</formula>
      <formula>0.9</formula>
    </cfRule>
    <cfRule type="cellIs" dxfId="146" priority="150" operator="equal">
      <formula>"N/A"</formula>
    </cfRule>
    <cfRule type="cellIs" dxfId="145" priority="151" operator="greaterThan">
      <formula>90</formula>
    </cfRule>
    <cfRule type="cellIs" dxfId="144" priority="152" operator="equal">
      <formula>"&gt;90%"</formula>
    </cfRule>
  </conditionalFormatting>
  <conditionalFormatting sqref="L59:L60">
    <cfRule type="cellIs" dxfId="143" priority="137" operator="equal">
      <formula>"""% cumple"""</formula>
    </cfRule>
    <cfRule type="cellIs" dxfId="142" priority="138" operator="equal">
      <formula>"% cumple"</formula>
    </cfRule>
    <cfRule type="cellIs" dxfId="141" priority="139" operator="equal">
      <formula>"N/A"</formula>
    </cfRule>
    <cfRule type="cellIs" dxfId="140" priority="140" operator="greaterThan">
      <formula>0.9</formula>
    </cfRule>
    <cfRule type="cellIs" dxfId="139" priority="141" operator="between">
      <formula>0.65</formula>
      <formula>0.9</formula>
    </cfRule>
    <cfRule type="cellIs" dxfId="138" priority="142" operator="equal">
      <formula>"N/A"</formula>
    </cfRule>
    <cfRule type="cellIs" dxfId="137" priority="143" operator="greaterThan">
      <formula>90</formula>
    </cfRule>
    <cfRule type="cellIs" dxfId="136" priority="144" operator="equal">
      <formula>"&gt;90%"</formula>
    </cfRule>
  </conditionalFormatting>
  <conditionalFormatting sqref="L61">
    <cfRule type="cellIs" dxfId="135" priority="129" operator="equal">
      <formula>"""% cumple"""</formula>
    </cfRule>
    <cfRule type="cellIs" dxfId="134" priority="130" operator="equal">
      <formula>"% cumple"</formula>
    </cfRule>
    <cfRule type="cellIs" dxfId="133" priority="131" operator="equal">
      <formula>"N/A"</formula>
    </cfRule>
    <cfRule type="cellIs" dxfId="132" priority="132" operator="greaterThan">
      <formula>0.9</formula>
    </cfRule>
    <cfRule type="cellIs" dxfId="131" priority="133" operator="between">
      <formula>0.65</formula>
      <formula>0.9</formula>
    </cfRule>
    <cfRule type="cellIs" dxfId="130" priority="134" operator="equal">
      <formula>"N/A"</formula>
    </cfRule>
    <cfRule type="cellIs" dxfId="129" priority="135" operator="greaterThan">
      <formula>90</formula>
    </cfRule>
    <cfRule type="cellIs" dxfId="128" priority="136" operator="equal">
      <formula>"&gt;90%"</formula>
    </cfRule>
  </conditionalFormatting>
  <conditionalFormatting sqref="L62">
    <cfRule type="cellIs" dxfId="127" priority="121" operator="equal">
      <formula>"""% cumple"""</formula>
    </cfRule>
    <cfRule type="cellIs" dxfId="126" priority="122" operator="equal">
      <formula>"% cumple"</formula>
    </cfRule>
    <cfRule type="cellIs" dxfId="125" priority="123" operator="equal">
      <formula>"N/A"</formula>
    </cfRule>
    <cfRule type="cellIs" dxfId="124" priority="124" operator="greaterThan">
      <formula>0.9</formula>
    </cfRule>
    <cfRule type="cellIs" dxfId="123" priority="125" operator="between">
      <formula>0.65</formula>
      <formula>0.9</formula>
    </cfRule>
    <cfRule type="cellIs" dxfId="122" priority="126" operator="equal">
      <formula>"N/A"</formula>
    </cfRule>
    <cfRule type="cellIs" dxfId="121" priority="127" operator="greaterThan">
      <formula>90</formula>
    </cfRule>
    <cfRule type="cellIs" dxfId="120" priority="128" operator="equal">
      <formula>"&gt;90%"</formula>
    </cfRule>
  </conditionalFormatting>
  <conditionalFormatting sqref="L63">
    <cfRule type="cellIs" dxfId="119" priority="113" operator="equal">
      <formula>"""% cumple"""</formula>
    </cfRule>
    <cfRule type="cellIs" dxfId="118" priority="114" operator="equal">
      <formula>"% cumple"</formula>
    </cfRule>
    <cfRule type="cellIs" dxfId="117" priority="115" operator="equal">
      <formula>"N/A"</formula>
    </cfRule>
    <cfRule type="cellIs" dxfId="116" priority="116" operator="greaterThan">
      <formula>0.9</formula>
    </cfRule>
    <cfRule type="cellIs" dxfId="115" priority="117" operator="between">
      <formula>0.65</formula>
      <formula>0.9</formula>
    </cfRule>
    <cfRule type="cellIs" dxfId="114" priority="118" operator="equal">
      <formula>"N/A"</formula>
    </cfRule>
    <cfRule type="cellIs" dxfId="113" priority="119" operator="greaterThan">
      <formula>90</formula>
    </cfRule>
    <cfRule type="cellIs" dxfId="112" priority="120" operator="equal">
      <formula>"&gt;90%"</formula>
    </cfRule>
  </conditionalFormatting>
  <conditionalFormatting sqref="L37">
    <cfRule type="cellIs" dxfId="111" priority="105" operator="equal">
      <formula>"""% cumple"""</formula>
    </cfRule>
    <cfRule type="cellIs" dxfId="110" priority="106" operator="equal">
      <formula>"% cumple"</formula>
    </cfRule>
    <cfRule type="cellIs" dxfId="109" priority="107" operator="equal">
      <formula>"N/A"</formula>
    </cfRule>
    <cfRule type="cellIs" dxfId="108" priority="108" operator="greaterThan">
      <formula>0.9</formula>
    </cfRule>
    <cfRule type="cellIs" dxfId="107" priority="109" operator="between">
      <formula>0.65</formula>
      <formula>0.9</formula>
    </cfRule>
    <cfRule type="cellIs" dxfId="106" priority="110" operator="equal">
      <formula>"N/A"</formula>
    </cfRule>
    <cfRule type="cellIs" dxfId="105" priority="111" operator="greaterThan">
      <formula>90</formula>
    </cfRule>
    <cfRule type="cellIs" dxfId="104" priority="112" operator="equal">
      <formula>"&gt;90%"</formula>
    </cfRule>
  </conditionalFormatting>
  <conditionalFormatting sqref="L38">
    <cfRule type="cellIs" dxfId="103" priority="97" operator="equal">
      <formula>"""% cumple"""</formula>
    </cfRule>
    <cfRule type="cellIs" dxfId="102" priority="98" operator="equal">
      <formula>"% cumple"</formula>
    </cfRule>
    <cfRule type="cellIs" dxfId="101" priority="99" operator="equal">
      <formula>"N/A"</formula>
    </cfRule>
    <cfRule type="cellIs" dxfId="100" priority="100" operator="greaterThan">
      <formula>0.9</formula>
    </cfRule>
    <cfRule type="cellIs" dxfId="99" priority="101" operator="between">
      <formula>0.65</formula>
      <formula>0.9</formula>
    </cfRule>
    <cfRule type="cellIs" dxfId="98" priority="102" operator="equal">
      <formula>"N/A"</formula>
    </cfRule>
    <cfRule type="cellIs" dxfId="97" priority="103" operator="greaterThan">
      <formula>90</formula>
    </cfRule>
    <cfRule type="cellIs" dxfId="96" priority="104" operator="equal">
      <formula>"&gt;90%"</formula>
    </cfRule>
  </conditionalFormatting>
  <conditionalFormatting sqref="L39">
    <cfRule type="cellIs" dxfId="95" priority="89" operator="equal">
      <formula>"""% cumple"""</formula>
    </cfRule>
    <cfRule type="cellIs" dxfId="94" priority="90" operator="equal">
      <formula>"% cumple"</formula>
    </cfRule>
    <cfRule type="cellIs" dxfId="93" priority="91" operator="equal">
      <formula>"N/A"</formula>
    </cfRule>
    <cfRule type="cellIs" dxfId="92" priority="92" operator="greaterThan">
      <formula>0.9</formula>
    </cfRule>
    <cfRule type="cellIs" dxfId="91" priority="93" operator="between">
      <formula>0.65</formula>
      <formula>0.9</formula>
    </cfRule>
    <cfRule type="cellIs" dxfId="90" priority="94" operator="equal">
      <formula>"N/A"</formula>
    </cfRule>
    <cfRule type="cellIs" dxfId="89" priority="95" operator="greaterThan">
      <formula>90</formula>
    </cfRule>
    <cfRule type="cellIs" dxfId="88" priority="96" operator="equal">
      <formula>"&gt;90%"</formula>
    </cfRule>
  </conditionalFormatting>
  <conditionalFormatting sqref="L40">
    <cfRule type="cellIs" dxfId="87" priority="81" operator="equal">
      <formula>"""% cumple"""</formula>
    </cfRule>
    <cfRule type="cellIs" dxfId="86" priority="82" operator="equal">
      <formula>"% cumple"</formula>
    </cfRule>
    <cfRule type="cellIs" dxfId="85" priority="83" operator="equal">
      <formula>"N/A"</formula>
    </cfRule>
    <cfRule type="cellIs" dxfId="84" priority="84" operator="greaterThan">
      <formula>0.9</formula>
    </cfRule>
    <cfRule type="cellIs" dxfId="83" priority="85" operator="between">
      <formula>0.65</formula>
      <formula>0.9</formula>
    </cfRule>
    <cfRule type="cellIs" dxfId="82" priority="86" operator="equal">
      <formula>"N/A"</formula>
    </cfRule>
    <cfRule type="cellIs" dxfId="81" priority="87" operator="greaterThan">
      <formula>90</formula>
    </cfRule>
    <cfRule type="cellIs" dxfId="80" priority="88" operator="equal">
      <formula>"&gt;90%"</formula>
    </cfRule>
  </conditionalFormatting>
  <conditionalFormatting sqref="L41">
    <cfRule type="cellIs" dxfId="79" priority="73" operator="equal">
      <formula>"""% cumple"""</formula>
    </cfRule>
    <cfRule type="cellIs" dxfId="78" priority="74" operator="equal">
      <formula>"% cumple"</formula>
    </cfRule>
    <cfRule type="cellIs" dxfId="77" priority="75" operator="equal">
      <formula>"N/A"</formula>
    </cfRule>
    <cfRule type="cellIs" dxfId="76" priority="76" operator="greaterThan">
      <formula>0.9</formula>
    </cfRule>
    <cfRule type="cellIs" dxfId="75" priority="77" operator="between">
      <formula>0.65</formula>
      <formula>0.9</formula>
    </cfRule>
    <cfRule type="cellIs" dxfId="74" priority="78" operator="equal">
      <formula>"N/A"</formula>
    </cfRule>
    <cfRule type="cellIs" dxfId="73" priority="79" operator="greaterThan">
      <formula>90</formula>
    </cfRule>
    <cfRule type="cellIs" dxfId="72" priority="80" operator="equal">
      <formula>"&gt;90%"</formula>
    </cfRule>
  </conditionalFormatting>
  <conditionalFormatting sqref="L42">
    <cfRule type="cellIs" dxfId="71" priority="65" operator="equal">
      <formula>"""% cumple"""</formula>
    </cfRule>
    <cfRule type="cellIs" dxfId="70" priority="66" operator="equal">
      <formula>"% cumple"</formula>
    </cfRule>
    <cfRule type="cellIs" dxfId="69" priority="67" operator="equal">
      <formula>"N/A"</formula>
    </cfRule>
    <cfRule type="cellIs" dxfId="68" priority="68" operator="greaterThan">
      <formula>0.9</formula>
    </cfRule>
    <cfRule type="cellIs" dxfId="67" priority="69" operator="between">
      <formula>0.65</formula>
      <formula>0.9</formula>
    </cfRule>
    <cfRule type="cellIs" dxfId="66" priority="70" operator="equal">
      <formula>"N/A"</formula>
    </cfRule>
    <cfRule type="cellIs" dxfId="65" priority="71" operator="greaterThan">
      <formula>90</formula>
    </cfRule>
    <cfRule type="cellIs" dxfId="64" priority="72" operator="equal">
      <formula>"&gt;90%"</formula>
    </cfRule>
  </conditionalFormatting>
  <conditionalFormatting sqref="L43">
    <cfRule type="cellIs" dxfId="63" priority="57" operator="equal">
      <formula>"""% cumple"""</formula>
    </cfRule>
    <cfRule type="cellIs" dxfId="62" priority="58" operator="equal">
      <formula>"% cumple"</formula>
    </cfRule>
    <cfRule type="cellIs" dxfId="61" priority="59" operator="equal">
      <formula>"N/A"</formula>
    </cfRule>
    <cfRule type="cellIs" dxfId="60" priority="60" operator="greaterThan">
      <formula>0.9</formula>
    </cfRule>
    <cfRule type="cellIs" dxfId="59" priority="61" operator="between">
      <formula>0.65</formula>
      <formula>0.9</formula>
    </cfRule>
    <cfRule type="cellIs" dxfId="58" priority="62" operator="equal">
      <formula>"N/A"</formula>
    </cfRule>
    <cfRule type="cellIs" dxfId="57" priority="63" operator="greaterThan">
      <formula>90</formula>
    </cfRule>
    <cfRule type="cellIs" dxfId="56" priority="64" operator="equal">
      <formula>"&gt;90%"</formula>
    </cfRule>
  </conditionalFormatting>
  <conditionalFormatting sqref="L44">
    <cfRule type="cellIs" dxfId="55" priority="49" operator="equal">
      <formula>"""% cumple"""</formula>
    </cfRule>
    <cfRule type="cellIs" dxfId="54" priority="50" operator="equal">
      <formula>"% cumple"</formula>
    </cfRule>
    <cfRule type="cellIs" dxfId="53" priority="51" operator="equal">
      <formula>"N/A"</formula>
    </cfRule>
    <cfRule type="cellIs" dxfId="52" priority="52" operator="greaterThan">
      <formula>0.9</formula>
    </cfRule>
    <cfRule type="cellIs" dxfId="51" priority="53" operator="between">
      <formula>0.65</formula>
      <formula>0.9</formula>
    </cfRule>
    <cfRule type="cellIs" dxfId="50" priority="54" operator="equal">
      <formula>"N/A"</formula>
    </cfRule>
    <cfRule type="cellIs" dxfId="49" priority="55" operator="greaterThan">
      <formula>90</formula>
    </cfRule>
    <cfRule type="cellIs" dxfId="48" priority="56" operator="equal">
      <formula>"&gt;90%"</formula>
    </cfRule>
  </conditionalFormatting>
  <conditionalFormatting sqref="L45">
    <cfRule type="cellIs" dxfId="47" priority="41" operator="equal">
      <formula>"""% cumple"""</formula>
    </cfRule>
    <cfRule type="cellIs" dxfId="46" priority="42" operator="equal">
      <formula>"% cumple"</formula>
    </cfRule>
    <cfRule type="cellIs" dxfId="45" priority="43" operator="equal">
      <formula>"N/A"</formula>
    </cfRule>
    <cfRule type="cellIs" dxfId="44" priority="44" operator="greaterThan">
      <formula>0.9</formula>
    </cfRule>
    <cfRule type="cellIs" dxfId="43" priority="45" operator="between">
      <formula>0.65</formula>
      <formula>0.9</formula>
    </cfRule>
    <cfRule type="cellIs" dxfId="42" priority="46" operator="equal">
      <formula>"N/A"</formula>
    </cfRule>
    <cfRule type="cellIs" dxfId="41" priority="47" operator="greaterThan">
      <formula>90</formula>
    </cfRule>
    <cfRule type="cellIs" dxfId="40" priority="48" operator="equal">
      <formula>"&gt;90%"</formula>
    </cfRule>
  </conditionalFormatting>
  <conditionalFormatting sqref="L46">
    <cfRule type="cellIs" dxfId="39" priority="33" operator="equal">
      <formula>"""% cumple"""</formula>
    </cfRule>
    <cfRule type="cellIs" dxfId="38" priority="34" operator="equal">
      <formula>"% cumple"</formula>
    </cfRule>
    <cfRule type="cellIs" dxfId="37" priority="35" operator="equal">
      <formula>"N/A"</formula>
    </cfRule>
    <cfRule type="cellIs" dxfId="36" priority="36" operator="greaterThan">
      <formula>0.9</formula>
    </cfRule>
    <cfRule type="cellIs" dxfId="35" priority="37" operator="between">
      <formula>0.65</formula>
      <formula>0.9</formula>
    </cfRule>
    <cfRule type="cellIs" dxfId="34" priority="38" operator="equal">
      <formula>"N/A"</formula>
    </cfRule>
    <cfRule type="cellIs" dxfId="33" priority="39" operator="greaterThan">
      <formula>90</formula>
    </cfRule>
    <cfRule type="cellIs" dxfId="32" priority="40" operator="equal">
      <formula>"&gt;90%"</formula>
    </cfRule>
  </conditionalFormatting>
  <conditionalFormatting sqref="L47">
    <cfRule type="cellIs" dxfId="31" priority="25" operator="equal">
      <formula>"""% cumple"""</formula>
    </cfRule>
    <cfRule type="cellIs" dxfId="30" priority="26" operator="equal">
      <formula>"% cumple"</formula>
    </cfRule>
    <cfRule type="cellIs" dxfId="29" priority="27" operator="equal">
      <formula>"N/A"</formula>
    </cfRule>
    <cfRule type="cellIs" dxfId="28" priority="28" operator="greaterThan">
      <formula>0.9</formula>
    </cfRule>
    <cfRule type="cellIs" dxfId="27" priority="29" operator="between">
      <formula>0.65</formula>
      <formula>0.9</formula>
    </cfRule>
    <cfRule type="cellIs" dxfId="26" priority="30" operator="equal">
      <formula>"N/A"</formula>
    </cfRule>
    <cfRule type="cellIs" dxfId="25" priority="31" operator="greaterThan">
      <formula>90</formula>
    </cfRule>
    <cfRule type="cellIs" dxfId="24" priority="32" operator="equal">
      <formula>"&gt;90%"</formula>
    </cfRule>
  </conditionalFormatting>
  <conditionalFormatting sqref="L48">
    <cfRule type="cellIs" dxfId="23" priority="17" operator="equal">
      <formula>"""% cumple"""</formula>
    </cfRule>
    <cfRule type="cellIs" dxfId="22" priority="18" operator="equal">
      <formula>"% cumple"</formula>
    </cfRule>
    <cfRule type="cellIs" dxfId="21" priority="19" operator="equal">
      <formula>"N/A"</formula>
    </cfRule>
    <cfRule type="cellIs" dxfId="20" priority="20" operator="greaterThan">
      <formula>0.9</formula>
    </cfRule>
    <cfRule type="cellIs" dxfId="19" priority="21" operator="between">
      <formula>0.65</formula>
      <formula>0.9</formula>
    </cfRule>
    <cfRule type="cellIs" dxfId="18" priority="22" operator="equal">
      <formula>"N/A"</formula>
    </cfRule>
    <cfRule type="cellIs" dxfId="17" priority="23" operator="greaterThan">
      <formula>90</formula>
    </cfRule>
    <cfRule type="cellIs" dxfId="16" priority="24" operator="equal">
      <formula>"&gt;90%"</formula>
    </cfRule>
  </conditionalFormatting>
  <conditionalFormatting sqref="L49">
    <cfRule type="cellIs" dxfId="15" priority="9" operator="equal">
      <formula>"""% cumple"""</formula>
    </cfRule>
    <cfRule type="cellIs" dxfId="14" priority="10" operator="equal">
      <formula>"% cumple"</formula>
    </cfRule>
    <cfRule type="cellIs" dxfId="13" priority="11" operator="equal">
      <formula>"N/A"</formula>
    </cfRule>
    <cfRule type="cellIs" dxfId="12" priority="12" operator="greaterThan">
      <formula>0.9</formula>
    </cfRule>
    <cfRule type="cellIs" dxfId="11" priority="13" operator="between">
      <formula>0.65</formula>
      <formula>0.9</formula>
    </cfRule>
    <cfRule type="cellIs" dxfId="10" priority="14" operator="equal">
      <formula>"N/A"</formula>
    </cfRule>
    <cfRule type="cellIs" dxfId="9" priority="15" operator="greaterThan">
      <formula>90</formula>
    </cfRule>
    <cfRule type="cellIs" dxfId="8" priority="16" operator="equal">
      <formula>"&gt;90%"</formula>
    </cfRule>
  </conditionalFormatting>
  <conditionalFormatting sqref="L50">
    <cfRule type="cellIs" dxfId="7" priority="1" operator="equal">
      <formula>"""% cumple"""</formula>
    </cfRule>
    <cfRule type="cellIs" dxfId="6" priority="2" operator="equal">
      <formula>"% cumple"</formula>
    </cfRule>
    <cfRule type="cellIs" dxfId="5" priority="3" operator="equal">
      <formula>"N/A"</formula>
    </cfRule>
    <cfRule type="cellIs" dxfId="4" priority="4" operator="greaterThan">
      <formula>0.9</formula>
    </cfRule>
    <cfRule type="cellIs" dxfId="3" priority="5" operator="between">
      <formula>0.65</formula>
      <formula>0.9</formula>
    </cfRule>
    <cfRule type="cellIs" dxfId="2" priority="6" operator="equal">
      <formula>"N/A"</formula>
    </cfRule>
    <cfRule type="cellIs" dxfId="1" priority="7" operator="greaterThan">
      <formula>90</formula>
    </cfRule>
    <cfRule type="cellIs" dxfId="0" priority="8" operator="equal">
      <formula>"&gt;90%"</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4" ma:contentTypeDescription="Crear nuevo documento." ma:contentTypeScope="" ma:versionID="dfb9bed75b53a62f7b63327941bc58f9">
  <xsd:schema xmlns:xsd="http://www.w3.org/2001/XMLSchema" xmlns:xs="http://www.w3.org/2001/XMLSchema" xmlns:p="http://schemas.microsoft.com/office/2006/metadata/properties" xmlns:ns2="fcec586a-b44b-4cf1-9ce1-1e0687f9b828" targetNamespace="http://schemas.microsoft.com/office/2006/metadata/properties" ma:root="true" ma:fieldsID="4a3b7d71f1d51a8d96f3139944de1335"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2022-05-13T05:00:00+00:00</Fecha_x0020_de_x0020_publicaci_x00f3_n>
    <q9wn xmlns="fcec586a-b44b-4cf1-9ce1-1e0687f9b828">4.7.1</q9wn>
    <Men_x00fa__x0020_1 xmlns="fcec586a-b44b-4cf1-9ce1-1e0687f9b828">4.8.1</Men_x00fa__x0020_1>
    <queda xmlns="fcec586a-b44b-4cf1-9ce1-1e0687f9b828">SI</queda>
    <Men_x00fa_ xmlns="fcec586a-b44b-4cf1-9ce1-1e0687f9b828">4. Planeación</Men_x00fa_>
    <Fecha_x0020_de_x0020_modificaci_x00f3_n xmlns="fcec586a-b44b-4cf1-9ce1-1e0687f9b828">2022-05-13T05:00:00+00:00</Fecha_x0020_de_x0020_modificaci_x00f3_n>
    <Fecha_x0020_de_x0020_producci_x00f3_n xmlns="fcec586a-b44b-4cf1-9ce1-1e0687f9b828">2022-05-13T05:00:00+00:00</Fecha_x0020_de_x0020_producci_x00f3_n>
    <zyot xmlns="fcec586a-b44b-4cf1-9ce1-1e0687f9b828" xsi:nil="true"/>
    <Clasificaci_x00f3_n xmlns="fcec586a-b44b-4cf1-9ce1-1e0687f9b828">Informe pormenorizado del SCI y Plan Anticorrupción</Clasificaci_x00f3_n>
    <noyq xmlns="fcec586a-b44b-4cf1-9ce1-1e0687f9b828" xsi:nil="true"/>
    <_x0067_235 xmlns="fcec586a-b44b-4cf1-9ce1-1e0687f9b828">4.3</_x0067_235>
    <Responsable xmlns="fcec586a-b44b-4cf1-9ce1-1e0687f9b828">Control Interno</Responsable>
    <A_x00f1_o xmlns="fcec586a-b44b-4cf1-9ce1-1e0687f9b828">2022</A_x00f1_o>
    <Categor_x00ed_a xmlns="fcec586a-b44b-4cf1-9ce1-1e0687f9b828">Informe Plan Anticorrupción</Categor_x00ed_a>
  </documentManagement>
</p:properties>
</file>

<file path=customXml/itemProps1.xml><?xml version="1.0" encoding="utf-8"?>
<ds:datastoreItem xmlns:ds="http://schemas.openxmlformats.org/officeDocument/2006/customXml" ds:itemID="{D0474B5F-6D8D-4315-AE20-3750AEDFB24A}"/>
</file>

<file path=customXml/itemProps2.xml><?xml version="1.0" encoding="utf-8"?>
<ds:datastoreItem xmlns:ds="http://schemas.openxmlformats.org/officeDocument/2006/customXml" ds:itemID="{3DB10758-0A90-442B-8E47-ED320F938D13}"/>
</file>

<file path=customXml/itemProps3.xml><?xml version="1.0" encoding="utf-8"?>
<ds:datastoreItem xmlns:ds="http://schemas.openxmlformats.org/officeDocument/2006/customXml" ds:itemID="{A816FEE0-B821-4629-BC12-7BFF844E75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PAAC-OCI mayo22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 Fernanda Bedoya Martinez</dc:creator>
  <cp:lastModifiedBy>Gloria Patricia Rios</cp:lastModifiedBy>
  <dcterms:created xsi:type="dcterms:W3CDTF">2022-09-30T15:53:26Z</dcterms:created>
  <dcterms:modified xsi:type="dcterms:W3CDTF">2022-10-05T21:46:51Z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